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521" windowWidth="14505" windowHeight="9030" activeTab="0"/>
  </bookViews>
  <sheets>
    <sheet name="Example" sheetId="1" r:id="rId1"/>
    <sheet name="Blank" sheetId="2" r:id="rId2"/>
  </sheets>
  <definedNames>
    <definedName name="_xlnm.Print_Area" localSheetId="1">'Blank'!$C$1:$M$59</definedName>
    <definedName name="_xlnm.Print_Area" localSheetId="0">'Example'!$C$1:$M$59</definedName>
    <definedName name="wrn.Beef._.Budgets." localSheetId="1" hidden="1">{"Beef Feed Needs 1",#N/A,FALSE,"Total";"Beef Feed Needs 2",#N/A,FALSE,"Total";"Beef Budgets 1",#N/A,FALSE,"Total";"Beef Budgets 2",#N/A,FALSE,"Total";"Beef Budgets 3",#N/A,FALSE,"Total";"Beef Budgets 4",#N/A,FALSE,"Total";"Beef Cow Calf 1",#N/A,FALSE,"Total";"Beef Cow Calf 2",#N/A,FALSE,"Total"}</definedName>
    <definedName name="wrn.Beef._.Budgets." hidden="1">{"Beef Feed Needs 1",#N/A,FALSE,"Total";"Beef Feed Needs 2",#N/A,FALSE,"Total";"Beef Budgets 1",#N/A,FALSE,"Total";"Beef Budgets 2",#N/A,FALSE,"Total";"Beef Budgets 3",#N/A,FALSE,"Total";"Beef Budgets 4",#N/A,FALSE,"Total";"Beef Cow Calf 1",#N/A,FALSE,"Total";"Beef Cow Calf 2",#N/A,FALSE,"Total"}</definedName>
    <definedName name="wrn.Dairy._.Budgets." localSheetId="1" hidden="1">{"Dairy Budgets",#N/A,FALSE,"Total"}</definedName>
    <definedName name="wrn.Dairy._.Budgets." localSheetId="0" hidden="1">{"Dairy Budgets",#N/A,FALSE,"Total"}</definedName>
    <definedName name="wrn.Dairy._.Budgets." hidden="1">{"Dairy Budgets 1",#N/A,FALSE,"Total";"Dairy Budgets 2",#N/A,FALSE,"Total";"Dairy Budgets 3",#N/A,FALSE,"Total"}</definedName>
    <definedName name="wrn.Price._.Inputs." localSheetId="1" hidden="1">{"Price Assumptions",#N/A,FALSE,"Total"}</definedName>
    <definedName name="wrn.Price._.Inputs." localSheetId="0" hidden="1">{"Price Assumptions",#N/A,FALSE,"Total"}</definedName>
    <definedName name="wrn.Price._.Inputs." hidden="1">{"Price Assumptions",#N/A,FALSE,"Total"}</definedName>
    <definedName name="wrn.Sheep._.Budgets." localSheetId="1" hidden="1">{"Sheep Budgets 1",#N/A,FALSE,"Total";"Sheep Budgets 2",#N/A,FALSE,"Total";"Sheep Budgets 3",#N/A,FALSE,"Total";"Sheep Budgets 4",#N/A,FALSE,"Total"}</definedName>
    <definedName name="wrn.Sheep._.Budgets." hidden="1">{"Sheep Budgets 1",#N/A,FALSE,"Total";"Sheep Budgets 2",#N/A,FALSE,"Total";"Sheep Budgets 3",#N/A,FALSE,"Total";"Sheep Budgets 4",#N/A,FALSE,"Total"}</definedName>
    <definedName name="wrn.Swine._.Budgets." localSheetId="1" hidden="1">{"Swine Budgets",#N/A,FALSE,"Total"}</definedName>
    <definedName name="wrn.Swine._.Budgets." localSheetId="0" hidden="1">{"Swine Budgets",#N/A,FALSE,"Total"}</definedName>
    <definedName name="wrn.Swine._.Budgets." hidden="1">{"Swine Investment 1",#N/A,FALSE,"Total";"Swine Investment 2",#N/A,FALSE,"Total";"Swine Budget 1",#N/A,FALSE,"Total";"Swine Budget 2",#N/A,FALSE,"Total";"Swine Budget 3",#N/A,FALSE,"Total"}</definedName>
  </definedNames>
  <calcPr fullCalcOnLoad="1"/>
</workbook>
</file>

<file path=xl/comments1.xml><?xml version="1.0" encoding="utf-8"?>
<comments xmlns="http://schemas.openxmlformats.org/spreadsheetml/2006/main">
  <authors>
    <author>Economics Department</author>
    <author>Ann Holste</author>
  </authors>
  <commentList>
    <comment ref="C5" authorId="0">
      <text>
        <r>
          <rPr>
            <sz val="8"/>
            <rFont val="Tahoma"/>
            <family val="0"/>
          </rPr>
          <t xml:space="preserve">Place the cursor over cells with red triangles to read comments
</t>
        </r>
      </text>
    </comment>
    <comment ref="C33" authorId="1">
      <text>
        <r>
          <rPr>
            <sz val="8"/>
            <rFont val="Tahoma"/>
            <family val="0"/>
          </rPr>
          <t>Includes the given % of feeder purchase costs and 1/2 the given percentage of all other variable costs.</t>
        </r>
      </text>
    </comment>
    <comment ref="C22" authorId="1">
      <text>
        <r>
          <rPr>
            <sz val="8"/>
            <rFont val="Tahoma"/>
            <family val="0"/>
          </rPr>
          <t>Leave blank for corn and hay rations.</t>
        </r>
      </text>
    </comment>
    <comment ref="C23" authorId="1">
      <text>
        <r>
          <rPr>
            <sz val="8"/>
            <rFont val="Tahoma"/>
            <family val="0"/>
          </rPr>
          <t>Leave blank for corn and hay rations.</t>
        </r>
      </text>
    </comment>
    <comment ref="C19" authorId="1">
      <text>
        <r>
          <rPr>
            <sz val="8"/>
            <rFont val="Tahoma"/>
            <family val="0"/>
          </rPr>
          <t>Leave blank for improved pasture budget.</t>
        </r>
      </text>
    </comment>
    <comment ref="C20" authorId="1">
      <text>
        <r>
          <rPr>
            <sz val="8"/>
            <rFont val="Tahoma"/>
            <family val="0"/>
          </rPr>
          <t>Leave blank for improved pasture budget.</t>
        </r>
      </text>
    </comment>
    <comment ref="C31" authorId="0">
      <text>
        <r>
          <rPr>
            <sz val="8"/>
            <rFont val="Tahoma"/>
            <family val="0"/>
          </rPr>
          <t xml:space="preserve">Interest on variable costs = variable costs X interest rate X  total production period (months) / 12 months  </t>
        </r>
      </text>
    </comment>
  </commentList>
</comments>
</file>

<file path=xl/comments2.xml><?xml version="1.0" encoding="utf-8"?>
<comments xmlns="http://schemas.openxmlformats.org/spreadsheetml/2006/main">
  <authors>
    <author>Economics Department</author>
    <author>Ann Holste</author>
  </authors>
  <commentList>
    <comment ref="C5" authorId="0">
      <text>
        <r>
          <rPr>
            <sz val="8"/>
            <rFont val="Tahoma"/>
            <family val="0"/>
          </rPr>
          <t xml:space="preserve">Place the cursor over cells with red triangles to read comments
</t>
        </r>
      </text>
    </comment>
    <comment ref="C33" authorId="1">
      <text>
        <r>
          <rPr>
            <sz val="8"/>
            <rFont val="Tahoma"/>
            <family val="0"/>
          </rPr>
          <t>Includes the given % of feeder purchase costs and 1/2 the given percentage of all other variable costs.</t>
        </r>
      </text>
    </comment>
    <comment ref="C22" authorId="1">
      <text>
        <r>
          <rPr>
            <sz val="8"/>
            <rFont val="Tahoma"/>
            <family val="0"/>
          </rPr>
          <t>Leave blank for corn and hay rations.</t>
        </r>
      </text>
    </comment>
    <comment ref="C23" authorId="1">
      <text>
        <r>
          <rPr>
            <sz val="8"/>
            <rFont val="Tahoma"/>
            <family val="0"/>
          </rPr>
          <t>Leave blank for corn and hay rations.</t>
        </r>
      </text>
    </comment>
    <comment ref="C19" authorId="1">
      <text>
        <r>
          <rPr>
            <sz val="8"/>
            <rFont val="Tahoma"/>
            <family val="0"/>
          </rPr>
          <t>Leave blank for improved pasture budget.</t>
        </r>
      </text>
    </comment>
    <comment ref="C20" authorId="1">
      <text>
        <r>
          <rPr>
            <sz val="8"/>
            <rFont val="Tahoma"/>
            <family val="0"/>
          </rPr>
          <t>Leave blank for improved pasture budget.</t>
        </r>
      </text>
    </comment>
    <comment ref="C31" authorId="0">
      <text>
        <r>
          <rPr>
            <sz val="8"/>
            <rFont val="Tahoma"/>
            <family val="0"/>
          </rPr>
          <t xml:space="preserve">Interest on variable costs = variable costs X interest rate X  total production period (months) / 12 months  </t>
        </r>
      </text>
    </comment>
  </commentList>
</comments>
</file>

<file path=xl/sharedStrings.xml><?xml version="1.0" encoding="utf-8"?>
<sst xmlns="http://schemas.openxmlformats.org/spreadsheetml/2006/main" count="182" uniqueCount="58">
  <si>
    <t>Income</t>
  </si>
  <si>
    <t>Variable Costs</t>
  </si>
  <si>
    <t>Fixed Costs</t>
  </si>
  <si>
    <t xml:space="preserve"> </t>
  </si>
  <si>
    <t>hours</t>
  </si>
  <si>
    <t>Price</t>
  </si>
  <si>
    <t>Unit</t>
  </si>
  <si>
    <t xml:space="preserve">   Feeder cattle sales</t>
  </si>
  <si>
    <t>months</t>
  </si>
  <si>
    <t>bu</t>
  </si>
  <si>
    <t>ton</t>
  </si>
  <si>
    <t>acre</t>
  </si>
  <si>
    <t>hd</t>
  </si>
  <si>
    <t xml:space="preserve">   Machinery, equipment, housing</t>
  </si>
  <si>
    <t>Break-even selling price for variable costs</t>
  </si>
  <si>
    <t>Break-even selling price for all costs</t>
  </si>
  <si>
    <t>Ag Decision Maker -- Iowa State University Extension</t>
  </si>
  <si>
    <t>Place the cursor over cells with red triangles to read comments.</t>
  </si>
  <si>
    <t>Enter input values in yellow grid-lined cells.</t>
  </si>
  <si>
    <t>Backgrounding Steer Calves - One Head</t>
  </si>
  <si>
    <t>Income over Variable Costs</t>
  </si>
  <si>
    <t>Total All Costs</t>
  </si>
  <si>
    <t>Income over All Costs</t>
  </si>
  <si>
    <t>Quantity</t>
  </si>
  <si>
    <t>Version 1.1</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</si>
  <si>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</si>
  <si>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</si>
  <si>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</si>
  <si>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</si>
  <si>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x</t>
  </si>
  <si>
    <t>=</t>
  </si>
  <si>
    <t>lb</t>
  </si>
  <si>
    <t>per lb</t>
  </si>
  <si>
    <t>Other</t>
  </si>
  <si>
    <t xml:space="preserve">Calf purchase </t>
  </si>
  <si>
    <t>Interest</t>
  </si>
  <si>
    <t>Feed Costs</t>
  </si>
  <si>
    <t>Corn</t>
  </si>
  <si>
    <t xml:space="preserve">Alfalfa - brome hay </t>
  </si>
  <si>
    <t xml:space="preserve">Supplement &amp; minerals </t>
  </si>
  <si>
    <t>Improved pasture</t>
  </si>
  <si>
    <t>Pasture fert, misc costs</t>
  </si>
  <si>
    <t xml:space="preserve"> Total Feed Costs</t>
  </si>
  <si>
    <t>Veterinary and health</t>
  </si>
  <si>
    <t>Machinery and equipment</t>
  </si>
  <si>
    <t>Marketing and miscellaneous</t>
  </si>
  <si>
    <t>Labor</t>
  </si>
  <si>
    <t>Death loss</t>
  </si>
  <si>
    <t>Total Variable Costs</t>
  </si>
  <si>
    <r>
      <t xml:space="preserve">Winter Corn and Hay </t>
    </r>
    <r>
      <rPr>
        <sz val="10"/>
        <rFont val="Arial"/>
        <family val="2"/>
      </rPr>
      <t xml:space="preserve">or </t>
    </r>
    <r>
      <rPr>
        <b/>
        <sz val="10"/>
        <rFont val="Arial"/>
        <family val="2"/>
      </rPr>
      <t>Summer Improved Pasture</t>
    </r>
  </si>
  <si>
    <t>Total</t>
  </si>
  <si>
    <t>per bu</t>
  </si>
  <si>
    <t>per ton</t>
  </si>
  <si>
    <t>per acre</t>
  </si>
  <si>
    <t>per hour</t>
  </si>
  <si>
    <t>Interest on variable costs</t>
  </si>
  <si>
    <r>
      <t xml:space="preserve">For more information see Information File B1-21, </t>
    </r>
    <r>
      <rPr>
        <u val="single"/>
        <sz val="10"/>
        <color indexed="45"/>
        <rFont val="Arial"/>
        <family val="2"/>
      </rPr>
      <t>Livestock Enterprise Budgets</t>
    </r>
    <r>
      <rPr>
        <sz val="10"/>
        <rFont val="Arial"/>
        <family val="2"/>
      </rPr>
      <t>.</t>
    </r>
  </si>
  <si>
    <t>Contact: Shane Ellis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</si>
</sst>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000"/>
    <numFmt numFmtId="167" formatCode="General_)"/>
    <numFmt numFmtId="168" formatCode="0_)"/>
    <numFmt numFmtId="169" formatCode="0.00_)"/>
    <numFmt numFmtId="170" formatCode="0.0_)"/>
    <numFmt numFmtId="171" formatCode="&quot;$&quot;#,##0.000_);\(&quot;$&quot;#,##0.000\)"/>
    <numFmt numFmtId="172" formatCode="0.0%"/>
    <numFmt numFmtId="173" formatCode="0.000_)"/>
    <numFmt numFmtId="174" formatCode="_(* #,##0.0_);_(* \(#,##0.0\);_(* &quot;-&quot;??_);_(@_)"/>
    <numFmt numFmtId="175" formatCode="_(* #,##0_);_(* \(#,##0\);_(* &quot;-&quot;??_);_(@_)"/>
    <numFmt numFmtId="176" formatCode="_(&quot;$&quot;* #,##0.0_);_(&quot;$&quot;* \(#,##0.0\);_(&quot;$&quot;* &quot;-&quot;??_);_(@_)"/>
    <numFmt numFmtId="177" formatCode="_(&quot;$&quot;* #,##0_);_(&quot;$&quot;* \(#,##0\);_(&quot;$&quot;* &quot;-&quot;??_);_(@_)"/>
    <numFmt numFmtId="178" formatCode="&quot;$&quot;#,##0.0_);[Red]\(&quot;$&quot;#,##0.0\)"/>
    <numFmt numFmtId="179" formatCode="&quot;$&quot;#,##0.0_);\(&quot;$&quot;#,##0.0\)"/>
    <numFmt numFmtId="180" formatCode="#,##0.0_);[Red]\(#,##0.0\)"/>
    <numFmt numFmtId="181" formatCode="#,##0.000_);[Red]\(#,##0.000\)"/>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0.00000000000000_);[Red]\(#,##0.00000000000000\)"/>
    <numFmt numFmtId="193" formatCode="#,##0.000000000000000_);[Red]\(#,##0.000000000000000\)"/>
    <numFmt numFmtId="194" formatCode="#,##0.0000000000000000_);[Red]\(#,##0.0000000000000000\)"/>
    <numFmt numFmtId="195" formatCode="#,##0.00000000000000000_);[Red]\(#,##0.00000000000000000\)"/>
    <numFmt numFmtId="196" formatCode="#,##0.000000000000000000_);[Red]\(#,##0.000000000000000000\)"/>
    <numFmt numFmtId="197" formatCode="0.000%"/>
    <numFmt numFmtId="198" formatCode="&quot;$&quot;#,##0.000_);[Red]\(&quot;$&quot;#,##0.000\)"/>
    <numFmt numFmtId="199" formatCode="&quot;$&quot;#,##0.0000_);[Red]\(&quot;$&quot;#,##0.0000\)"/>
    <numFmt numFmtId="200" formatCode="_(&quot;$&quot;* ###0_);_(&quot;$&quot;* \(#,##0\);_(&quot;$&quot;* &quot;-&quot;_);_(@_)"/>
    <numFmt numFmtId="201" formatCode="_(&quot;$&quot;###0_);_(&quot;$&quot;* \(#,##0\);_(&quot;$&quot;* &quot;-&quot;_);_(@_)"/>
    <numFmt numFmtId="202" formatCode="&quot;$&quot;#,##0.0000_);\(&quot;$&quot;#,##0.0000\)"/>
    <numFmt numFmtId="203" formatCode="_(&quot;$&quot;* ###0.0_);_(&quot;$&quot;* \(#,##0.0\);_(&quot;$&quot;* &quot;-&quot;_);_(@_)"/>
    <numFmt numFmtId="204" formatCode="_(&quot;$&quot;* ###0.00_);_(&quot;$&quot;* \(#,##0.00\);_(&quot;$&quot;* &quot;-&quot;_);_(@_)"/>
    <numFmt numFmtId="205" formatCode="&quot;$&quot;#,##0.00000_);[Red]\(&quot;$&quot;#,##0.00000\)"/>
    <numFmt numFmtId="206" formatCode="&quot;$&quot;#,##0.000000_);[Red]\(&quot;$&quot;#,##0.000000\)"/>
    <numFmt numFmtId="207" formatCode="&quot;$&quot;#,##0.0000000_);[Red]\(&quot;$&quot;#,##0.0000000\)"/>
    <numFmt numFmtId="208" formatCode="&quot;$&quot;#,##0.00000000_);[Red]\(&quot;$&quot;#,##0.00000000\)"/>
    <numFmt numFmtId="209" formatCode="&quot;$&quot;#,##0.000000000_);[Red]\(&quot;$&quot;#,##0.000000000\)"/>
    <numFmt numFmtId="210" formatCode="0.0000_)"/>
    <numFmt numFmtId="211" formatCode="&quot;$&quot;#,##0.00000_);\(&quot;$&quot;#,##0.00000\)"/>
    <numFmt numFmtId="212" formatCode="&quot;$&quot;#,##0.000000_);\(&quot;$&quot;#,##0.000000\)"/>
    <numFmt numFmtId="213" formatCode="0.0"/>
    <numFmt numFmtId="214" formatCode="&quot;$&quot;#,##0.0"/>
  </numFmts>
  <fonts count="17">
    <font>
      <sz val="10"/>
      <name val="Arial"/>
      <family val="0"/>
    </font>
    <font>
      <b/>
      <sz val="10"/>
      <name val="Arial"/>
      <family val="2"/>
    </font>
    <font>
      <u val="single"/>
      <sz val="6"/>
      <color indexed="36"/>
      <name val="Courier"/>
      <family val="0"/>
    </font>
    <font>
      <u val="single"/>
      <sz val="6"/>
      <color indexed="12"/>
      <name val="Courier"/>
      <family val="0"/>
    </font>
    <font>
      <sz val="10"/>
      <name val="Courier"/>
      <family val="0"/>
    </font>
    <font>
      <sz val="12"/>
      <name val="Univers (E1)"/>
      <family val="0"/>
    </font>
    <font>
      <b/>
      <sz val="14"/>
      <color indexed="9"/>
      <name val="Arial"/>
      <family val="2"/>
    </font>
    <font>
      <b/>
      <sz val="11"/>
      <name val="Arial"/>
      <family val="2"/>
    </font>
    <font>
      <u val="single"/>
      <sz val="10"/>
      <color indexed="45"/>
      <name val="Arial"/>
      <family val="2"/>
    </font>
    <font>
      <sz val="9"/>
      <name val="Arial"/>
      <family val="2"/>
    </font>
    <font>
      <sz val="8"/>
      <name val="Tahoma"/>
      <family val="0"/>
    </font>
    <font>
      <b/>
      <sz val="11"/>
      <color indexed="63"/>
      <name val="Arial"/>
      <family val="2"/>
    </font>
    <font>
      <sz val="6"/>
      <color indexed="63"/>
      <name val="Arial"/>
      <family val="2"/>
    </font>
    <font>
      <sz val="6"/>
      <name val="Arial"/>
      <family val="2"/>
    </font>
    <font>
      <u val="single"/>
      <sz val="10"/>
      <name val="Arial"/>
      <family val="2"/>
    </font>
    <font>
      <i/>
      <sz val="10"/>
      <name val="Arial"/>
      <family val="2"/>
    </font>
    <font>
      <b/>
      <sz val="8"/>
      <name val="Arial"/>
      <family val="2"/>
    </font>
  </fonts>
  <fills count="5">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43"/>
        <bgColor indexed="64"/>
      </patternFill>
    </fill>
  </fills>
  <borders count="8">
    <border>
      <left/>
      <right/>
      <top/>
      <bottom/>
      <diagonal/>
    </border>
    <border>
      <left>
        <color indexed="63"/>
      </left>
      <right>
        <color indexed="63"/>
      </right>
      <top>
        <color indexed="63"/>
      </top>
      <bottom style="thick">
        <color indexed="1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7" fontId="4" fillId="0" borderId="0">
      <alignment/>
      <protection/>
    </xf>
    <xf numFmtId="167" fontId="5" fillId="0" borderId="0">
      <alignment/>
      <protection/>
    </xf>
    <xf numFmtId="9" fontId="0" fillId="0" borderId="0" applyFont="0" applyFill="0" applyBorder="0" applyAlignment="0" applyProtection="0"/>
  </cellStyleXfs>
  <cellXfs count="79">
    <xf numFmtId="0" fontId="0" fillId="0" borderId="0" xfId="0" applyAlignment="1">
      <alignment/>
    </xf>
    <xf numFmtId="7" fontId="0" fillId="0" borderId="0" xfId="23" applyNumberFormat="1" applyFont="1" applyBorder="1" applyProtection="1">
      <alignment/>
      <protection/>
    </xf>
    <xf numFmtId="40" fontId="0" fillId="0" borderId="0" xfId="17" applyFont="1" applyBorder="1" applyAlignment="1" applyProtection="1">
      <alignment/>
      <protection/>
    </xf>
    <xf numFmtId="7" fontId="0" fillId="0" borderId="0" xfId="23" applyNumberFormat="1" applyFont="1" applyBorder="1" applyAlignment="1" applyProtection="1">
      <alignment horizontal="right"/>
      <protection/>
    </xf>
    <xf numFmtId="0" fontId="9" fillId="0" borderId="0" xfId="0" applyFont="1" applyBorder="1" applyAlignment="1" applyProtection="1">
      <alignment/>
      <protection/>
    </xf>
    <xf numFmtId="0" fontId="9" fillId="0" borderId="0" xfId="0" applyFont="1" applyFill="1" applyBorder="1" applyAlignment="1" applyProtection="1">
      <alignment/>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8" fillId="0" borderId="0" xfId="21" applyFont="1" applyAlignment="1" applyProtection="1">
      <alignment horizontal="left"/>
      <protection/>
    </xf>
    <xf numFmtId="0" fontId="0" fillId="0" borderId="0" xfId="0" applyFont="1" applyAlignment="1" applyProtection="1">
      <alignment/>
      <protection/>
    </xf>
    <xf numFmtId="0" fontId="0" fillId="0" borderId="0" xfId="21" applyFont="1" applyAlignment="1" applyProtection="1">
      <alignment horizontal="left"/>
      <protection/>
    </xf>
    <xf numFmtId="14" fontId="0" fillId="0" borderId="0" xfId="0" applyNumberFormat="1" applyFont="1" applyAlignment="1" applyProtection="1">
      <alignment horizontal="left"/>
      <protection/>
    </xf>
    <xf numFmtId="0" fontId="9" fillId="0" borderId="0" xfId="0" applyFont="1" applyBorder="1" applyAlignment="1" applyProtection="1">
      <alignment horizontal="left"/>
      <protection/>
    </xf>
    <xf numFmtId="0" fontId="6" fillId="2" borderId="1" xfId="0" applyFont="1" applyFill="1" applyBorder="1" applyAlignment="1" applyProtection="1">
      <alignment/>
      <protection/>
    </xf>
    <xf numFmtId="0" fontId="0" fillId="3" borderId="0" xfId="0" applyFont="1" applyFill="1" applyAlignment="1" applyProtection="1">
      <alignment/>
      <protection/>
    </xf>
    <xf numFmtId="0" fontId="0" fillId="0" borderId="0" xfId="0" applyFont="1" applyFill="1" applyAlignment="1" applyProtection="1">
      <alignment/>
      <protection/>
    </xf>
    <xf numFmtId="0" fontId="11" fillId="0" borderId="0" xfId="0" applyFont="1" applyAlignment="1" applyProtection="1">
      <alignment/>
      <protection/>
    </xf>
    <xf numFmtId="0" fontId="7" fillId="0" borderId="0" xfId="0" applyFont="1" applyAlignment="1" applyProtection="1">
      <alignment/>
      <protection/>
    </xf>
    <xf numFmtId="0" fontId="7" fillId="0" borderId="0" xfId="0" applyFont="1" applyFill="1" applyAlignment="1" applyProtection="1">
      <alignment/>
      <protection/>
    </xf>
    <xf numFmtId="0" fontId="1" fillId="0" borderId="0" xfId="0" applyFont="1" applyAlignment="1" applyProtection="1">
      <alignment/>
      <protection/>
    </xf>
    <xf numFmtId="167" fontId="0" fillId="0" borderId="0" xfId="23" applyFont="1" applyBorder="1" applyAlignment="1" applyProtection="1">
      <alignment vertical="top"/>
      <protection/>
    </xf>
    <xf numFmtId="167" fontId="0" fillId="0" borderId="0" xfId="23" applyFont="1" applyBorder="1" applyAlignment="1" applyProtection="1">
      <alignment horizontal="left" vertical="top"/>
      <protection/>
    </xf>
    <xf numFmtId="167" fontId="4" fillId="0" borderId="0" xfId="22" applyAlignment="1" applyProtection="1">
      <alignment vertical="top"/>
      <protection/>
    </xf>
    <xf numFmtId="167" fontId="0" fillId="0" borderId="0" xfId="23" applyFont="1" applyBorder="1" applyProtection="1">
      <alignment/>
      <protection/>
    </xf>
    <xf numFmtId="167" fontId="0" fillId="0" borderId="0" xfId="23" applyFont="1" applyBorder="1" applyAlignment="1" applyProtection="1">
      <alignment horizontal="right"/>
      <protection/>
    </xf>
    <xf numFmtId="167" fontId="0" fillId="0" borderId="0" xfId="23" applyFont="1" applyBorder="1" applyAlignment="1" applyProtection="1">
      <alignment horizontal="left"/>
      <protection/>
    </xf>
    <xf numFmtId="167" fontId="4" fillId="0" borderId="0" xfId="22" applyProtection="1">
      <alignment/>
      <protection/>
    </xf>
    <xf numFmtId="167" fontId="0" fillId="0" borderId="0" xfId="22" applyFont="1" applyBorder="1" applyProtection="1">
      <alignment/>
      <protection/>
    </xf>
    <xf numFmtId="167" fontId="0" fillId="0" borderId="0" xfId="23" applyFont="1" applyBorder="1" applyAlignment="1" applyProtection="1">
      <alignment horizontal="center"/>
      <protection/>
    </xf>
    <xf numFmtId="167" fontId="1" fillId="0" borderId="0" xfId="23" applyFont="1" applyBorder="1" applyAlignment="1" applyProtection="1">
      <alignment horizontal="left"/>
      <protection/>
    </xf>
    <xf numFmtId="167" fontId="1" fillId="0" borderId="0" xfId="23" applyFont="1" applyBorder="1" applyAlignment="1" applyProtection="1">
      <alignment horizontal="center"/>
      <protection/>
    </xf>
    <xf numFmtId="167" fontId="1" fillId="0" borderId="0" xfId="23" applyFont="1" applyFill="1" applyBorder="1" applyAlignment="1" applyProtection="1">
      <alignment horizontal="center"/>
      <protection/>
    </xf>
    <xf numFmtId="167" fontId="0" fillId="0" borderId="0" xfId="23" applyFont="1" applyBorder="1" applyAlignment="1" applyProtection="1">
      <alignment horizontal="left" indent="1"/>
      <protection/>
    </xf>
    <xf numFmtId="167" fontId="1" fillId="0" borderId="0" xfId="23" applyFont="1" applyBorder="1" applyAlignment="1" applyProtection="1">
      <alignment horizontal="left" indent="1"/>
      <protection/>
    </xf>
    <xf numFmtId="167" fontId="1" fillId="0" borderId="0" xfId="23" applyFont="1" applyBorder="1" applyAlignment="1" applyProtection="1">
      <alignment horizontal="right"/>
      <protection/>
    </xf>
    <xf numFmtId="167" fontId="0" fillId="4" borderId="2" xfId="22" applyFont="1" applyFill="1" applyBorder="1" applyAlignment="1" applyProtection="1">
      <alignment horizontal="left" indent="1"/>
      <protection/>
    </xf>
    <xf numFmtId="167" fontId="0" fillId="0" borderId="0" xfId="22" applyFont="1" applyBorder="1" applyAlignment="1" applyProtection="1">
      <alignment horizontal="left"/>
      <protection/>
    </xf>
    <xf numFmtId="167" fontId="0" fillId="4" borderId="2" xfId="23" applyFont="1" applyFill="1" applyBorder="1" applyAlignment="1" applyProtection="1">
      <alignment horizontal="left" indent="1"/>
      <protection/>
    </xf>
    <xf numFmtId="164" fontId="0" fillId="0" borderId="0" xfId="23" applyNumberFormat="1" applyFont="1" applyFill="1" applyBorder="1" applyAlignment="1" applyProtection="1">
      <alignment horizontal="right"/>
      <protection/>
    </xf>
    <xf numFmtId="167" fontId="0" fillId="0" borderId="0" xfId="22" applyFont="1" applyBorder="1" applyAlignment="1" applyProtection="1">
      <alignment horizontal="left" indent="1"/>
      <protection/>
    </xf>
    <xf numFmtId="167" fontId="0" fillId="0" borderId="0" xfId="22" applyFont="1" applyBorder="1" applyAlignment="1" applyProtection="1">
      <alignment horizontal="left" vertical="top" indent="1"/>
      <protection/>
    </xf>
    <xf numFmtId="167" fontId="0" fillId="0" borderId="0" xfId="22" applyFont="1" applyBorder="1" applyAlignment="1" applyProtection="1">
      <alignment horizontal="left" vertical="top"/>
      <protection/>
    </xf>
    <xf numFmtId="0" fontId="12" fillId="0" borderId="0" xfId="0" applyFont="1" applyAlignment="1" applyProtection="1">
      <alignment horizontal="left"/>
      <protection/>
    </xf>
    <xf numFmtId="0" fontId="13" fillId="0" borderId="0" xfId="0" applyFont="1" applyAlignment="1" applyProtection="1">
      <alignment/>
      <protection/>
    </xf>
    <xf numFmtId="167" fontId="4" fillId="0" borderId="0" xfId="22" applyAlignment="1" applyProtection="1">
      <alignment horizontal="right"/>
      <protection/>
    </xf>
    <xf numFmtId="167" fontId="4" fillId="0" borderId="0" xfId="22" applyAlignment="1" applyProtection="1">
      <alignment horizontal="left"/>
      <protection/>
    </xf>
    <xf numFmtId="167" fontId="0" fillId="0" borderId="0" xfId="22" applyFont="1" applyProtection="1">
      <alignment/>
      <protection/>
    </xf>
    <xf numFmtId="7" fontId="0" fillId="4" borderId="2" xfId="23" applyNumberFormat="1" applyFont="1" applyFill="1" applyBorder="1" applyAlignment="1" applyProtection="1">
      <alignment horizontal="right"/>
      <protection locked="0"/>
    </xf>
    <xf numFmtId="167" fontId="0" fillId="4" borderId="2" xfId="23" applyFont="1" applyFill="1" applyBorder="1" applyProtection="1">
      <alignment/>
      <protection locked="0"/>
    </xf>
    <xf numFmtId="164" fontId="0" fillId="4" borderId="2" xfId="23" applyNumberFormat="1" applyFont="1" applyFill="1" applyBorder="1" applyAlignment="1" applyProtection="1">
      <alignment horizontal="right"/>
      <protection locked="0"/>
    </xf>
    <xf numFmtId="9" fontId="0" fillId="4" borderId="2" xfId="24" applyFont="1" applyFill="1" applyBorder="1" applyAlignment="1" applyProtection="1">
      <alignment horizontal="right"/>
      <protection locked="0"/>
    </xf>
    <xf numFmtId="167" fontId="0" fillId="4" borderId="2" xfId="23" applyFont="1" applyFill="1" applyBorder="1" applyAlignment="1" applyProtection="1">
      <alignment horizontal="right"/>
      <protection locked="0"/>
    </xf>
    <xf numFmtId="168" fontId="0" fillId="4" borderId="2" xfId="23" applyNumberFormat="1" applyFont="1" applyFill="1" applyBorder="1" applyAlignment="1" applyProtection="1">
      <alignment horizontal="right"/>
      <protection locked="0"/>
    </xf>
    <xf numFmtId="170" fontId="0" fillId="4" borderId="2" xfId="23" applyNumberFormat="1" applyFont="1" applyFill="1" applyBorder="1" applyAlignment="1" applyProtection="1">
      <alignment horizontal="right"/>
      <protection locked="0"/>
    </xf>
    <xf numFmtId="167" fontId="15" fillId="0" borderId="0" xfId="23" applyFont="1" applyBorder="1" applyAlignment="1" applyProtection="1">
      <alignment horizontal="left"/>
      <protection/>
    </xf>
    <xf numFmtId="167" fontId="15" fillId="0" borderId="0" xfId="22" applyFont="1" applyBorder="1" applyProtection="1">
      <alignment/>
      <protection/>
    </xf>
    <xf numFmtId="169" fontId="15" fillId="0" borderId="0" xfId="23" applyNumberFormat="1" applyFont="1" applyBorder="1" applyAlignment="1" applyProtection="1">
      <alignment horizontal="left"/>
      <protection/>
    </xf>
    <xf numFmtId="167" fontId="15" fillId="0" borderId="0" xfId="23" applyFont="1" applyBorder="1" applyProtection="1">
      <alignment/>
      <protection/>
    </xf>
    <xf numFmtId="7" fontId="0" fillId="0" borderId="0" xfId="23" applyNumberFormat="1" applyFont="1" applyBorder="1" applyAlignment="1" applyProtection="1">
      <alignment horizontal="right" shrinkToFit="1"/>
      <protection/>
    </xf>
    <xf numFmtId="167" fontId="0" fillId="0" borderId="0" xfId="23" applyFont="1" applyBorder="1" applyAlignment="1" applyProtection="1">
      <alignment shrinkToFit="1"/>
      <protection/>
    </xf>
    <xf numFmtId="7" fontId="0" fillId="0" borderId="0" xfId="23" applyNumberFormat="1" applyFont="1" applyBorder="1" applyAlignment="1" applyProtection="1">
      <alignment shrinkToFit="1"/>
      <protection/>
    </xf>
    <xf numFmtId="40" fontId="0" fillId="0" borderId="0" xfId="17" applyFont="1" applyBorder="1" applyAlignment="1" applyProtection="1">
      <alignment shrinkToFit="1"/>
      <protection/>
    </xf>
    <xf numFmtId="39" fontId="0" fillId="0" borderId="0" xfId="23" applyNumberFormat="1" applyFont="1" applyBorder="1" applyAlignment="1" applyProtection="1">
      <alignment shrinkToFit="1"/>
      <protection/>
    </xf>
    <xf numFmtId="40" fontId="14" fillId="4" borderId="2" xfId="17" applyFont="1" applyFill="1" applyBorder="1" applyAlignment="1" applyProtection="1">
      <alignment shrinkToFit="1"/>
      <protection locked="0"/>
    </xf>
    <xf numFmtId="7" fontId="0" fillId="4" borderId="2" xfId="23" applyNumberFormat="1" applyFont="1" applyFill="1" applyBorder="1" applyAlignment="1" applyProtection="1">
      <alignment shrinkToFit="1"/>
      <protection locked="0"/>
    </xf>
    <xf numFmtId="40" fontId="0" fillId="4" borderId="2" xfId="17" applyFont="1" applyFill="1" applyBorder="1" applyAlignment="1" applyProtection="1">
      <alignment shrinkToFit="1"/>
      <protection locked="0"/>
    </xf>
    <xf numFmtId="7" fontId="0" fillId="0" borderId="3" xfId="23" applyNumberFormat="1" applyFont="1" applyBorder="1" applyAlignment="1" applyProtection="1">
      <alignment shrinkToFit="1"/>
      <protection/>
    </xf>
    <xf numFmtId="7" fontId="0" fillId="0" borderId="4" xfId="23" applyNumberFormat="1" applyFont="1" applyBorder="1" applyAlignment="1" applyProtection="1">
      <alignment shrinkToFit="1"/>
      <protection/>
    </xf>
    <xf numFmtId="0" fontId="0" fillId="0" borderId="0" xfId="0" applyFont="1" applyAlignment="1" applyProtection="1">
      <alignment horizontal="left" indent="1"/>
      <protection/>
    </xf>
    <xf numFmtId="0" fontId="9" fillId="0" borderId="0" xfId="0" applyFont="1" applyBorder="1" applyAlignment="1" applyProtection="1">
      <alignment horizontal="left"/>
      <protection/>
    </xf>
    <xf numFmtId="0" fontId="0" fillId="0" borderId="0" xfId="21" applyFont="1" applyAlignment="1" applyProtection="1">
      <alignment horizontal="left" wrapText="1"/>
      <protection/>
    </xf>
    <xf numFmtId="0" fontId="3" fillId="0" borderId="0" xfId="21" applyAlignment="1" applyProtection="1">
      <alignment horizontal="left" wrapText="1"/>
      <protection/>
    </xf>
    <xf numFmtId="0" fontId="12" fillId="0" borderId="0" xfId="0" applyFont="1" applyAlignment="1" applyProtection="1">
      <alignment horizontal="left" wrapText="1"/>
      <protection/>
    </xf>
    <xf numFmtId="0" fontId="1" fillId="4" borderId="5" xfId="0" applyFont="1" applyFill="1" applyBorder="1" applyAlignment="1" applyProtection="1">
      <alignment horizontal="left"/>
      <protection locked="0"/>
    </xf>
    <xf numFmtId="0" fontId="1" fillId="4" borderId="6"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9" fillId="4" borderId="2" xfId="0" applyFont="1" applyFill="1" applyBorder="1" applyAlignment="1" applyProtection="1">
      <alignment horizontal="left"/>
      <protection/>
    </xf>
    <xf numFmtId="167" fontId="0" fillId="0" borderId="0" xfId="22" applyFont="1" applyAlignment="1" applyProtection="1">
      <alignment vertical="top"/>
      <protection/>
    </xf>
  </cellXfs>
  <cellStyles count="11">
    <cellStyle name="Normal" xfId="0"/>
    <cellStyle name="Comma" xfId="15"/>
    <cellStyle name="Comma [0]" xfId="16"/>
    <cellStyle name="Comma_2007 Livestock Budgets ann" xfId="17"/>
    <cellStyle name="Currency" xfId="18"/>
    <cellStyle name="Currency [0]" xfId="19"/>
    <cellStyle name="Followed Hyperlink" xfId="20"/>
    <cellStyle name="Hyperlink" xfId="21"/>
    <cellStyle name="Normal_2007 Livestock Budgets ann" xfId="22"/>
    <cellStyle name="Normal_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52</xdr:row>
      <xdr:rowOff>85725</xdr:rowOff>
    </xdr:from>
    <xdr:to>
      <xdr:col>3</xdr:col>
      <xdr:colOff>104775</xdr:colOff>
      <xdr:row>54</xdr:row>
      <xdr:rowOff>123825</xdr:rowOff>
    </xdr:to>
    <xdr:pic>
      <xdr:nvPicPr>
        <xdr:cNvPr id="1" name="Picture 3"/>
        <xdr:cNvPicPr preferRelativeResize="1">
          <a:picLocks noChangeAspect="1"/>
        </xdr:cNvPicPr>
      </xdr:nvPicPr>
      <xdr:blipFill>
        <a:blip r:embed="rId1"/>
        <a:stretch>
          <a:fillRect/>
        </a:stretch>
      </xdr:blipFill>
      <xdr:spPr>
        <a:xfrm>
          <a:off x="266700" y="849630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52</xdr:row>
      <xdr:rowOff>85725</xdr:rowOff>
    </xdr:from>
    <xdr:to>
      <xdr:col>3</xdr:col>
      <xdr:colOff>104775</xdr:colOff>
      <xdr:row>54</xdr:row>
      <xdr:rowOff>123825</xdr:rowOff>
    </xdr:to>
    <xdr:pic>
      <xdr:nvPicPr>
        <xdr:cNvPr id="1" name="Picture 3"/>
        <xdr:cNvPicPr preferRelativeResize="1">
          <a:picLocks noChangeAspect="1"/>
        </xdr:cNvPicPr>
      </xdr:nvPicPr>
      <xdr:blipFill>
        <a:blip r:embed="rId1"/>
        <a:stretch>
          <a:fillRect/>
        </a:stretch>
      </xdr:blipFill>
      <xdr:spPr>
        <a:xfrm>
          <a:off x="266700" y="849630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tension.iastate.edu/agdm/crops/pdf/a3-24.pdf" TargetMode="External" /><Relationship Id="rId2" Type="http://schemas.openxmlformats.org/officeDocument/2006/relationships/hyperlink" Target="http://www.extension.iastate.edu/agdm/wdfinancial.html" TargetMode="External" /><Relationship Id="rId3" Type="http://schemas.openxmlformats.org/officeDocument/2006/relationships/hyperlink" Target="http://www.extension.iastate.edu/agdm/livestock/html/b1-21.html" TargetMode="External" /><Relationship Id="rId4" Type="http://schemas.openxmlformats.org/officeDocument/2006/relationships/hyperlink" Target="http://www.extension.iastate.edu/agdm/livestock/html/b1-21.html" TargetMode="External" /><Relationship Id="rId5" Type="http://schemas.openxmlformats.org/officeDocument/2006/relationships/hyperlink" Target="mailto:shanee@iastate.edu?subject=AgDM%20Backgrounding%20Steer%20Calves%20Spreadsheet"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ension.iastate.edu/agdm/crops/pdf/a3-24.pdf" TargetMode="External" /><Relationship Id="rId2" Type="http://schemas.openxmlformats.org/officeDocument/2006/relationships/hyperlink" Target="http://www.extension.iastate.edu/agdm/wdfinancial.html" TargetMode="External" /><Relationship Id="rId3" Type="http://schemas.openxmlformats.org/officeDocument/2006/relationships/hyperlink" Target="http://www.extension.iastate.edu/agdm/livestock/html/b1-21.html" TargetMode="External" /><Relationship Id="rId4" Type="http://schemas.openxmlformats.org/officeDocument/2006/relationships/hyperlink" Target="http://www.extension.iastate.edu/agdm/livestock/html/b1-21.html" TargetMode="External" /><Relationship Id="rId5" Type="http://schemas.openxmlformats.org/officeDocument/2006/relationships/hyperlink" Target="mailto:shanee@iastate.edu?subject=AgDM%20Backgrounding%20Steer%20Calves%20Spreadsheet"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P59"/>
  <sheetViews>
    <sheetView showGridLines="0" tabSelected="1" zoomScaleSheetLayoutView="100" workbookViewId="0" topLeftCell="A1">
      <selection activeCell="A1" sqref="A1"/>
    </sheetView>
  </sheetViews>
  <sheetFormatPr defaultColWidth="9.140625" defaultRowHeight="12.75"/>
  <cols>
    <col min="1" max="1" width="1.7109375" style="15" customWidth="1"/>
    <col min="2" max="2" width="1.7109375" style="10" customWidth="1"/>
    <col min="3" max="3" width="32.7109375" style="27" customWidth="1"/>
    <col min="4" max="4" width="1.7109375" style="27" customWidth="1"/>
    <col min="5" max="5" width="10.7109375" style="45" customWidth="1"/>
    <col min="6" max="6" width="9.7109375" style="46" customWidth="1"/>
    <col min="7" max="7" width="1.7109375" style="46" customWidth="1"/>
    <col min="8" max="8" width="10.7109375" style="27" customWidth="1"/>
    <col min="9" max="9" width="9.7109375" style="47" customWidth="1"/>
    <col min="10" max="10" width="2.140625" style="47" bestFit="1" customWidth="1"/>
    <col min="11" max="11" width="11.7109375" style="27" customWidth="1"/>
    <col min="12" max="12" width="5.57421875" style="27" bestFit="1" customWidth="1"/>
    <col min="13" max="13" width="3.00390625" style="27" customWidth="1"/>
    <col min="14" max="16384" width="10.28125" style="27" customWidth="1"/>
  </cols>
  <sheetData>
    <row r="1" s="14" customFormat="1" ht="18.75" thickBot="1">
      <c r="C1" s="14" t="s">
        <v>19</v>
      </c>
    </row>
    <row r="2" spans="1:8" s="10" customFormat="1" ht="15.75" thickTop="1">
      <c r="A2" s="15"/>
      <c r="B2" s="16"/>
      <c r="C2" s="17" t="s">
        <v>16</v>
      </c>
      <c r="D2" s="17"/>
      <c r="E2" s="18"/>
      <c r="F2" s="19"/>
      <c r="G2" s="19"/>
      <c r="H2" s="20"/>
    </row>
    <row r="3" spans="1:13" s="10" customFormat="1" ht="12.75" customHeight="1">
      <c r="A3" s="15"/>
      <c r="B3" s="16"/>
      <c r="C3" s="71" t="s">
        <v>56</v>
      </c>
      <c r="D3" s="72"/>
      <c r="E3" s="72"/>
      <c r="F3" s="72"/>
      <c r="G3" s="72"/>
      <c r="H3" s="72"/>
      <c r="I3" s="72"/>
      <c r="J3" s="72"/>
      <c r="K3" s="72"/>
      <c r="L3" s="72"/>
      <c r="M3" s="72"/>
    </row>
    <row r="4" spans="1:7" s="10" customFormat="1" ht="12.75">
      <c r="A4" s="15"/>
      <c r="B4" s="16"/>
      <c r="F4" s="16"/>
      <c r="G4" s="16"/>
    </row>
    <row r="5" spans="1:11" s="10" customFormat="1" ht="12.75">
      <c r="A5" s="15"/>
      <c r="B5" s="16"/>
      <c r="C5" s="70" t="s">
        <v>17</v>
      </c>
      <c r="D5" s="70"/>
      <c r="E5" s="70"/>
      <c r="F5" s="70"/>
      <c r="G5" s="4"/>
      <c r="H5" s="4"/>
      <c r="I5" s="4"/>
      <c r="J5" s="13"/>
      <c r="K5" s="4"/>
    </row>
    <row r="6" spans="1:11" s="10" customFormat="1" ht="12.75">
      <c r="A6" s="15"/>
      <c r="B6" s="16"/>
      <c r="C6" s="77" t="s">
        <v>18</v>
      </c>
      <c r="D6" s="77"/>
      <c r="E6" s="5"/>
      <c r="F6" s="5"/>
      <c r="G6" s="5"/>
      <c r="K6" s="5"/>
    </row>
    <row r="7" spans="1:11" s="23" customFormat="1" ht="12.75" customHeight="1">
      <c r="A7" s="15"/>
      <c r="B7" s="16"/>
      <c r="C7" s="21"/>
      <c r="D7" s="21"/>
      <c r="E7" s="21"/>
      <c r="F7" s="21"/>
      <c r="G7" s="21"/>
      <c r="H7" s="22"/>
      <c r="I7" s="21"/>
      <c r="J7" s="21"/>
      <c r="K7" s="22"/>
    </row>
    <row r="8" spans="1:7" s="10" customFormat="1" ht="12.75">
      <c r="A8" s="15"/>
      <c r="B8" s="16"/>
      <c r="C8" s="74" t="s">
        <v>49</v>
      </c>
      <c r="D8" s="75"/>
      <c r="E8" s="75"/>
      <c r="F8" s="76"/>
      <c r="G8" s="8"/>
    </row>
    <row r="9" spans="3:13" ht="12.75" customHeight="1">
      <c r="C9" s="24"/>
      <c r="D9" s="24"/>
      <c r="E9" s="25"/>
      <c r="F9" s="26"/>
      <c r="G9" s="26"/>
      <c r="H9" s="24"/>
      <c r="I9" s="24"/>
      <c r="J9" s="24"/>
      <c r="K9" s="24"/>
      <c r="L9" s="24"/>
      <c r="M9" s="24"/>
    </row>
    <row r="10" spans="3:13" ht="12.75" customHeight="1">
      <c r="C10" s="24"/>
      <c r="D10" s="24"/>
      <c r="E10" s="25"/>
      <c r="F10" s="26"/>
      <c r="G10" s="26"/>
      <c r="H10" s="24"/>
      <c r="I10" s="28"/>
      <c r="J10" s="28"/>
      <c r="K10" s="29"/>
      <c r="L10" s="29"/>
      <c r="M10" s="24"/>
    </row>
    <row r="11" spans="3:13" ht="12.75" customHeight="1">
      <c r="C11" s="30" t="s">
        <v>0</v>
      </c>
      <c r="D11" s="30"/>
      <c r="E11" s="31" t="s">
        <v>5</v>
      </c>
      <c r="F11" s="31" t="s">
        <v>6</v>
      </c>
      <c r="G11" s="31"/>
      <c r="H11" s="31" t="s">
        <v>23</v>
      </c>
      <c r="I11" s="32" t="s">
        <v>6</v>
      </c>
      <c r="J11" s="32"/>
      <c r="K11" s="31" t="s">
        <v>50</v>
      </c>
      <c r="L11" s="24"/>
      <c r="M11" s="24"/>
    </row>
    <row r="12" spans="3:13" ht="12.75" customHeight="1">
      <c r="C12" s="26" t="s">
        <v>7</v>
      </c>
      <c r="D12" s="26"/>
      <c r="E12" s="48">
        <v>0</v>
      </c>
      <c r="F12" s="55" t="s">
        <v>32</v>
      </c>
      <c r="G12" s="26" t="s">
        <v>29</v>
      </c>
      <c r="H12" s="49">
        <v>750</v>
      </c>
      <c r="I12" s="58" t="s">
        <v>31</v>
      </c>
      <c r="J12" s="24" t="s">
        <v>30</v>
      </c>
      <c r="K12" s="59">
        <f>E12*H12</f>
        <v>0</v>
      </c>
      <c r="L12" s="25"/>
      <c r="M12" s="24"/>
    </row>
    <row r="13" spans="3:13" ht="12.75" customHeight="1">
      <c r="C13" s="24"/>
      <c r="D13" s="24"/>
      <c r="E13" s="25"/>
      <c r="F13" s="26"/>
      <c r="G13" s="26"/>
      <c r="H13" s="24"/>
      <c r="I13" s="28"/>
      <c r="J13" s="28"/>
      <c r="K13" s="60"/>
      <c r="L13" s="24"/>
      <c r="M13" s="24"/>
    </row>
    <row r="14" spans="3:13" ht="12.75" customHeight="1">
      <c r="C14" s="30" t="s">
        <v>1</v>
      </c>
      <c r="D14" s="30"/>
      <c r="E14" s="31" t="s">
        <v>5</v>
      </c>
      <c r="F14" s="31" t="s">
        <v>6</v>
      </c>
      <c r="G14" s="31"/>
      <c r="H14" s="31" t="s">
        <v>23</v>
      </c>
      <c r="I14" s="32" t="s">
        <v>6</v>
      </c>
      <c r="J14" s="28"/>
      <c r="K14" s="60"/>
      <c r="L14" s="24"/>
      <c r="M14" s="24"/>
    </row>
    <row r="15" spans="3:13" ht="12.75" customHeight="1">
      <c r="C15" s="33" t="s">
        <v>34</v>
      </c>
      <c r="D15" s="26"/>
      <c r="E15" s="50">
        <v>1.12</v>
      </c>
      <c r="F15" s="55" t="s">
        <v>32</v>
      </c>
      <c r="G15" s="26" t="s">
        <v>29</v>
      </c>
      <c r="H15" s="52">
        <v>450</v>
      </c>
      <c r="I15" s="58" t="s">
        <v>31</v>
      </c>
      <c r="J15" s="24" t="s">
        <v>30</v>
      </c>
      <c r="K15" s="61">
        <f>E15*H15</f>
        <v>504.00000000000006</v>
      </c>
      <c r="L15" s="1"/>
      <c r="M15" s="24"/>
    </row>
    <row r="16" spans="3:13" ht="12.75" customHeight="1">
      <c r="C16" s="33" t="s">
        <v>35</v>
      </c>
      <c r="D16" s="26"/>
      <c r="E16" s="51">
        <v>0.09</v>
      </c>
      <c r="F16" s="26"/>
      <c r="G16" s="26" t="s">
        <v>29</v>
      </c>
      <c r="H16" s="52">
        <v>5</v>
      </c>
      <c r="I16" s="56" t="s">
        <v>8</v>
      </c>
      <c r="J16" s="24" t="s">
        <v>30</v>
      </c>
      <c r="K16" s="62">
        <f>K15*E16*H16/12</f>
        <v>18.900000000000002</v>
      </c>
      <c r="L16" s="2"/>
      <c r="M16" s="24"/>
    </row>
    <row r="17" spans="3:13" ht="12.75" customHeight="1">
      <c r="C17" s="33"/>
      <c r="D17" s="24"/>
      <c r="E17" s="25"/>
      <c r="F17" s="26"/>
      <c r="G17" s="26"/>
      <c r="H17" s="24"/>
      <c r="I17" s="28"/>
      <c r="J17" s="28"/>
      <c r="K17" s="60"/>
      <c r="L17" s="24"/>
      <c r="M17" s="24"/>
    </row>
    <row r="18" spans="3:13" ht="12.75" customHeight="1">
      <c r="C18" s="34" t="s">
        <v>36</v>
      </c>
      <c r="D18" s="30"/>
      <c r="E18" s="35"/>
      <c r="F18" s="26"/>
      <c r="G18" s="26"/>
      <c r="H18" s="24"/>
      <c r="I18" s="28"/>
      <c r="J18" s="28"/>
      <c r="K18" s="60"/>
      <c r="L18" s="24"/>
      <c r="M18" s="24"/>
    </row>
    <row r="19" spans="3:13" ht="12.75" customHeight="1">
      <c r="C19" s="36" t="s">
        <v>37</v>
      </c>
      <c r="D19" s="37"/>
      <c r="E19" s="50">
        <v>4.35</v>
      </c>
      <c r="F19" s="55" t="s">
        <v>51</v>
      </c>
      <c r="G19" s="26" t="s">
        <v>29</v>
      </c>
      <c r="H19" s="52">
        <v>27</v>
      </c>
      <c r="I19" s="56" t="s">
        <v>9</v>
      </c>
      <c r="J19" s="24" t="s">
        <v>30</v>
      </c>
      <c r="K19" s="61">
        <f>E19*H19</f>
        <v>117.44999999999999</v>
      </c>
      <c r="L19" s="1"/>
      <c r="M19" s="24"/>
    </row>
    <row r="20" spans="3:13" ht="12.75" customHeight="1">
      <c r="C20" s="38" t="s">
        <v>38</v>
      </c>
      <c r="D20" s="26"/>
      <c r="E20" s="50">
        <v>85</v>
      </c>
      <c r="F20" s="55" t="s">
        <v>52</v>
      </c>
      <c r="G20" s="26" t="s">
        <v>29</v>
      </c>
      <c r="H20" s="52">
        <v>0.5</v>
      </c>
      <c r="I20" s="56" t="s">
        <v>10</v>
      </c>
      <c r="J20" s="24" t="s">
        <v>30</v>
      </c>
      <c r="K20" s="63">
        <f>E20*H20</f>
        <v>42.5</v>
      </c>
      <c r="L20" s="2"/>
      <c r="M20" s="24"/>
    </row>
    <row r="21" spans="3:13" ht="12.75" customHeight="1">
      <c r="C21" s="36" t="s">
        <v>39</v>
      </c>
      <c r="D21" s="37"/>
      <c r="E21" s="50">
        <v>0.16</v>
      </c>
      <c r="F21" s="55" t="s">
        <v>32</v>
      </c>
      <c r="G21" s="26" t="s">
        <v>29</v>
      </c>
      <c r="H21" s="53">
        <v>80</v>
      </c>
      <c r="I21" s="57" t="s">
        <v>31</v>
      </c>
      <c r="J21" s="24" t="s">
        <v>30</v>
      </c>
      <c r="K21" s="63">
        <f>E21*H21</f>
        <v>12.8</v>
      </c>
      <c r="L21" s="2"/>
      <c r="M21" s="24"/>
    </row>
    <row r="22" spans="3:13" ht="12.75" customHeight="1">
      <c r="C22" s="38" t="s">
        <v>40</v>
      </c>
      <c r="D22" s="26"/>
      <c r="E22" s="50">
        <v>50</v>
      </c>
      <c r="F22" s="55" t="s">
        <v>53</v>
      </c>
      <c r="G22" s="26" t="s">
        <v>29</v>
      </c>
      <c r="H22" s="54">
        <v>0</v>
      </c>
      <c r="I22" s="57" t="s">
        <v>11</v>
      </c>
      <c r="J22" s="24" t="s">
        <v>30</v>
      </c>
      <c r="K22" s="62">
        <f>E22*H22</f>
        <v>0</v>
      </c>
      <c r="L22" s="2"/>
      <c r="M22" s="24"/>
    </row>
    <row r="23" spans="3:13" ht="12.75" customHeight="1">
      <c r="C23" s="38" t="s">
        <v>41</v>
      </c>
      <c r="D23" s="26"/>
      <c r="E23" s="50">
        <v>20</v>
      </c>
      <c r="F23" s="55" t="s">
        <v>53</v>
      </c>
      <c r="G23" s="26" t="s">
        <v>29</v>
      </c>
      <c r="H23" s="54">
        <v>0</v>
      </c>
      <c r="I23" s="57" t="s">
        <v>11</v>
      </c>
      <c r="J23" s="24" t="s">
        <v>30</v>
      </c>
      <c r="K23" s="62">
        <f>E23*H23</f>
        <v>0</v>
      </c>
      <c r="L23" s="2"/>
      <c r="M23" s="24"/>
    </row>
    <row r="24" spans="3:13" ht="12.75" customHeight="1">
      <c r="C24" s="38" t="s">
        <v>33</v>
      </c>
      <c r="D24" s="26"/>
      <c r="E24" s="39"/>
      <c r="F24" s="26"/>
      <c r="G24" s="26"/>
      <c r="H24" s="24"/>
      <c r="I24" s="56"/>
      <c r="J24" s="28"/>
      <c r="K24" s="64">
        <v>0</v>
      </c>
      <c r="L24" s="2"/>
      <c r="M24" s="24"/>
    </row>
    <row r="25" spans="3:13" ht="12.75" customHeight="1">
      <c r="C25" s="34" t="s">
        <v>42</v>
      </c>
      <c r="D25" s="30"/>
      <c r="E25" s="35"/>
      <c r="F25" s="26"/>
      <c r="G25" s="26"/>
      <c r="H25" s="24"/>
      <c r="I25" s="28"/>
      <c r="J25" s="28"/>
      <c r="K25" s="61">
        <f>SUM(K19:K24)</f>
        <v>172.75</v>
      </c>
      <c r="L25" s="2"/>
      <c r="M25" s="24"/>
    </row>
    <row r="26" spans="3:13" ht="12.75" customHeight="1">
      <c r="C26" s="33"/>
      <c r="D26" s="24"/>
      <c r="E26" s="25"/>
      <c r="F26" s="26"/>
      <c r="G26" s="26"/>
      <c r="H26" s="24"/>
      <c r="I26" s="28"/>
      <c r="J26" s="28"/>
      <c r="K26" s="61"/>
      <c r="L26" s="2"/>
      <c r="M26" s="24"/>
    </row>
    <row r="27" spans="3:13" ht="12.75" customHeight="1">
      <c r="C27" s="38" t="s">
        <v>43</v>
      </c>
      <c r="D27" s="26"/>
      <c r="E27" s="25"/>
      <c r="F27" s="26"/>
      <c r="G27" s="26"/>
      <c r="H27" s="24"/>
      <c r="I27" s="28"/>
      <c r="J27" s="28"/>
      <c r="K27" s="65">
        <v>5</v>
      </c>
      <c r="L27" s="2"/>
      <c r="M27" s="24"/>
    </row>
    <row r="28" spans="3:13" ht="12.75" customHeight="1">
      <c r="C28" s="38" t="s">
        <v>44</v>
      </c>
      <c r="D28" s="26"/>
      <c r="E28" s="25"/>
      <c r="F28" s="26"/>
      <c r="G28" s="26"/>
      <c r="H28" s="24"/>
      <c r="I28" s="28"/>
      <c r="J28" s="28"/>
      <c r="K28" s="66">
        <v>4.5</v>
      </c>
      <c r="L28" s="2"/>
      <c r="M28" s="24"/>
    </row>
    <row r="29" spans="3:13" ht="12.75" customHeight="1">
      <c r="C29" s="38" t="s">
        <v>45</v>
      </c>
      <c r="D29" s="26"/>
      <c r="E29" s="25"/>
      <c r="F29" s="26"/>
      <c r="G29" s="26"/>
      <c r="H29" s="24"/>
      <c r="I29" s="28"/>
      <c r="J29" s="28"/>
      <c r="K29" s="66">
        <v>12</v>
      </c>
      <c r="L29" s="2"/>
      <c r="M29" s="24"/>
    </row>
    <row r="30" spans="3:13" ht="12.75" customHeight="1">
      <c r="C30" s="38" t="s">
        <v>33</v>
      </c>
      <c r="D30" s="26"/>
      <c r="E30" s="25"/>
      <c r="F30" s="26"/>
      <c r="G30" s="26"/>
      <c r="H30" s="24"/>
      <c r="I30" s="28"/>
      <c r="J30" s="28"/>
      <c r="K30" s="66">
        <v>0</v>
      </c>
      <c r="L30" s="2"/>
      <c r="M30" s="24"/>
    </row>
    <row r="31" spans="3:13" ht="12.75" customHeight="1">
      <c r="C31" s="69" t="s">
        <v>55</v>
      </c>
      <c r="D31" s="37"/>
      <c r="E31" s="51">
        <v>0.09</v>
      </c>
      <c r="F31" s="26"/>
      <c r="G31" s="26" t="s">
        <v>29</v>
      </c>
      <c r="H31" s="52">
        <v>2.5</v>
      </c>
      <c r="I31" s="56" t="s">
        <v>8</v>
      </c>
      <c r="J31" s="24" t="s">
        <v>30</v>
      </c>
      <c r="K31" s="62">
        <f>SUM(K25:K30)*$E$31*H31/12</f>
        <v>3.6421875</v>
      </c>
      <c r="L31" s="2"/>
      <c r="M31" s="24"/>
    </row>
    <row r="32" spans="3:13" ht="12.75" customHeight="1">
      <c r="C32" s="40" t="s">
        <v>46</v>
      </c>
      <c r="D32" s="37"/>
      <c r="E32" s="50">
        <v>14</v>
      </c>
      <c r="F32" s="55" t="s">
        <v>54</v>
      </c>
      <c r="G32" s="26" t="s">
        <v>29</v>
      </c>
      <c r="H32" s="52">
        <v>1.25</v>
      </c>
      <c r="I32" s="56" t="s">
        <v>4</v>
      </c>
      <c r="J32" s="24" t="s">
        <v>30</v>
      </c>
      <c r="K32" s="62">
        <f>E32*H32</f>
        <v>17.5</v>
      </c>
      <c r="L32" s="2"/>
      <c r="M32" s="24"/>
    </row>
    <row r="33" spans="3:13" ht="12.75" customHeight="1">
      <c r="C33" s="41" t="s">
        <v>47</v>
      </c>
      <c r="D33" s="42"/>
      <c r="E33" s="51">
        <v>0.01</v>
      </c>
      <c r="F33" s="55" t="s">
        <v>12</v>
      </c>
      <c r="G33" s="26"/>
      <c r="H33" s="25"/>
      <c r="I33" s="28"/>
      <c r="J33" s="28"/>
      <c r="K33" s="62">
        <f>SUM(K15:K16)*$E$33+SUM(K25:K32)*$E$33*0.5</f>
        <v>6.305960937500001</v>
      </c>
      <c r="L33" s="2"/>
      <c r="M33" s="24"/>
    </row>
    <row r="34" spans="3:13" ht="3" customHeight="1">
      <c r="C34" s="33"/>
      <c r="D34" s="24"/>
      <c r="E34" s="25"/>
      <c r="F34" s="26"/>
      <c r="G34" s="26"/>
      <c r="H34" s="24"/>
      <c r="I34" s="28"/>
      <c r="J34" s="28"/>
      <c r="K34" s="67"/>
      <c r="L34" s="2"/>
      <c r="M34" s="24"/>
    </row>
    <row r="35" spans="3:13" ht="12.75" customHeight="1">
      <c r="C35" s="34" t="s">
        <v>48</v>
      </c>
      <c r="D35" s="30"/>
      <c r="E35" s="35"/>
      <c r="F35" s="26"/>
      <c r="G35" s="26"/>
      <c r="H35" s="24"/>
      <c r="I35" s="28"/>
      <c r="J35" s="28"/>
      <c r="K35" s="61">
        <f>SUM(K25:K33,K15:K16)</f>
        <v>744.5981484375001</v>
      </c>
      <c r="L35" s="2"/>
      <c r="M35" s="24"/>
    </row>
    <row r="36" spans="3:13" ht="12.75" customHeight="1">
      <c r="C36" s="24"/>
      <c r="D36" s="24"/>
      <c r="E36" s="25"/>
      <c r="F36" s="26"/>
      <c r="G36" s="26"/>
      <c r="H36" s="24"/>
      <c r="I36" s="28"/>
      <c r="J36" s="28"/>
      <c r="K36" s="61"/>
      <c r="L36" s="2"/>
      <c r="M36" s="24"/>
    </row>
    <row r="37" spans="3:13" ht="12.75" customHeight="1">
      <c r="C37" s="30" t="s">
        <v>20</v>
      </c>
      <c r="D37" s="30"/>
      <c r="E37" s="35"/>
      <c r="F37" s="26"/>
      <c r="G37" s="26"/>
      <c r="H37" s="24"/>
      <c r="I37" s="28"/>
      <c r="J37" s="28"/>
      <c r="K37" s="59">
        <f>K12-K35</f>
        <v>-744.5981484375001</v>
      </c>
      <c r="L37" s="2"/>
      <c r="M37" s="24"/>
    </row>
    <row r="38" spans="3:13" ht="12.75" customHeight="1">
      <c r="C38" s="24"/>
      <c r="D38" s="24"/>
      <c r="E38" s="25"/>
      <c r="F38" s="26"/>
      <c r="G38" s="26"/>
      <c r="H38" s="24"/>
      <c r="I38" s="28"/>
      <c r="J38" s="28"/>
      <c r="K38" s="61"/>
      <c r="L38" s="2"/>
      <c r="M38" s="24"/>
    </row>
    <row r="39" spans="3:13" ht="12.75" customHeight="1">
      <c r="C39" s="30" t="s">
        <v>2</v>
      </c>
      <c r="D39" s="30"/>
      <c r="E39" s="35"/>
      <c r="F39" s="26"/>
      <c r="G39" s="26"/>
      <c r="H39" s="24"/>
      <c r="I39" s="28"/>
      <c r="J39" s="28"/>
      <c r="K39" s="61"/>
      <c r="L39" s="2"/>
      <c r="M39" s="24"/>
    </row>
    <row r="40" spans="3:13" ht="12.75" customHeight="1">
      <c r="C40" s="26" t="s">
        <v>13</v>
      </c>
      <c r="D40" s="26"/>
      <c r="E40" s="25"/>
      <c r="F40" s="26"/>
      <c r="G40" s="26"/>
      <c r="H40" s="24"/>
      <c r="I40" s="28"/>
      <c r="J40" s="28"/>
      <c r="K40" s="65">
        <v>14</v>
      </c>
      <c r="L40" s="2"/>
      <c r="M40" s="24"/>
    </row>
    <row r="41" spans="3:13" ht="12.75" customHeight="1" thickBot="1">
      <c r="C41" s="24"/>
      <c r="D41" s="24"/>
      <c r="E41" s="25"/>
      <c r="F41" s="26"/>
      <c r="G41" s="26"/>
      <c r="H41" s="24"/>
      <c r="I41" s="28"/>
      <c r="J41" s="28"/>
      <c r="K41" s="68"/>
      <c r="L41" s="2"/>
      <c r="M41" s="24"/>
    </row>
    <row r="42" spans="3:13" ht="12.75" customHeight="1" thickTop="1">
      <c r="C42" s="30" t="s">
        <v>21</v>
      </c>
      <c r="D42" s="30"/>
      <c r="E42" s="35"/>
      <c r="F42" s="26"/>
      <c r="G42" s="26"/>
      <c r="H42" s="24"/>
      <c r="I42" s="28"/>
      <c r="J42" s="28"/>
      <c r="K42" s="61">
        <f>K35+K40</f>
        <v>758.5981484375001</v>
      </c>
      <c r="L42" s="1"/>
      <c r="M42" s="24"/>
    </row>
    <row r="43" spans="3:13" ht="12.75" customHeight="1">
      <c r="C43" s="24"/>
      <c r="D43" s="24"/>
      <c r="E43" s="25"/>
      <c r="F43" s="26"/>
      <c r="G43" s="26"/>
      <c r="H43" s="24"/>
      <c r="I43" s="28"/>
      <c r="J43" s="28"/>
      <c r="K43" s="61"/>
      <c r="L43" s="1"/>
      <c r="M43" s="24"/>
    </row>
    <row r="44" spans="3:13" ht="12.75" customHeight="1">
      <c r="C44" s="30" t="s">
        <v>22</v>
      </c>
      <c r="D44" s="30"/>
      <c r="E44" s="35"/>
      <c r="F44" s="26"/>
      <c r="G44" s="26"/>
      <c r="H44" s="24"/>
      <c r="I44" s="28"/>
      <c r="J44" s="28"/>
      <c r="K44" s="59">
        <f>K12-K42</f>
        <v>-758.5981484375001</v>
      </c>
      <c r="L44" s="3"/>
      <c r="M44" s="24"/>
    </row>
    <row r="45" spans="3:13" ht="12.75" customHeight="1">
      <c r="C45" s="24"/>
      <c r="D45" s="24"/>
      <c r="E45" s="25"/>
      <c r="F45" s="26"/>
      <c r="G45" s="26"/>
      <c r="H45" s="24"/>
      <c r="I45" s="28"/>
      <c r="J45" s="28"/>
      <c r="K45" s="61"/>
      <c r="L45" s="1"/>
      <c r="M45" s="24"/>
    </row>
    <row r="46" spans="3:13" ht="12.75" customHeight="1">
      <c r="C46" s="26" t="s">
        <v>14</v>
      </c>
      <c r="D46" s="26"/>
      <c r="E46" s="25"/>
      <c r="F46" s="26"/>
      <c r="G46" s="26"/>
      <c r="H46" s="24"/>
      <c r="I46" s="28"/>
      <c r="J46" s="28"/>
      <c r="K46" s="59">
        <f>IF(H12&gt;0,K35/H12,"'--")</f>
        <v>0.9927975312500001</v>
      </c>
      <c r="L46" s="1" t="s">
        <v>32</v>
      </c>
      <c r="M46" s="24"/>
    </row>
    <row r="47" spans="3:13" ht="12.75" customHeight="1">
      <c r="C47" s="26" t="s">
        <v>15</v>
      </c>
      <c r="D47" s="26"/>
      <c r="E47" s="25"/>
      <c r="F47" s="26"/>
      <c r="G47" s="26"/>
      <c r="H47" s="24"/>
      <c r="I47" s="28"/>
      <c r="J47" s="28"/>
      <c r="K47" s="59">
        <f>IF(H12&gt;0,K42/H12,"'--")</f>
        <v>1.0114641979166668</v>
      </c>
      <c r="L47" s="1" t="s">
        <v>32</v>
      </c>
      <c r="M47" s="24"/>
    </row>
    <row r="48" spans="3:13" ht="12.75" customHeight="1">
      <c r="C48" s="26"/>
      <c r="D48" s="26"/>
      <c r="E48" s="25"/>
      <c r="F48" s="26"/>
      <c r="G48" s="26"/>
      <c r="H48" s="24"/>
      <c r="I48" s="28"/>
      <c r="J48" s="28"/>
      <c r="K48" s="1"/>
      <c r="L48" s="1"/>
      <c r="M48" s="24"/>
    </row>
    <row r="49" spans="3:11" ht="12.75">
      <c r="C49" s="6" t="s">
        <v>24</v>
      </c>
      <c r="D49" s="6"/>
      <c r="E49" s="7"/>
      <c r="F49" s="8"/>
      <c r="G49" s="8"/>
      <c r="H49" s="8"/>
      <c r="I49" s="8"/>
      <c r="J49" s="8"/>
      <c r="K49" s="8"/>
    </row>
    <row r="50" spans="1:16" s="78" customFormat="1" ht="12.75">
      <c r="A50" s="15"/>
      <c r="B50" s="10"/>
      <c r="C50" s="9" t="s">
        <v>57</v>
      </c>
      <c r="D50" s="9"/>
      <c r="E50" s="10"/>
      <c r="F50" s="10"/>
      <c r="G50" s="10"/>
      <c r="H50" s="10"/>
      <c r="I50" s="10"/>
      <c r="J50" s="10"/>
      <c r="K50" s="10"/>
      <c r="L50" s="10"/>
      <c r="M50" s="10"/>
      <c r="N50" s="10"/>
      <c r="O50" s="10"/>
      <c r="P50" s="10"/>
    </row>
    <row r="51" spans="3:11" ht="12.75">
      <c r="C51" s="11" t="s">
        <v>25</v>
      </c>
      <c r="D51" s="11"/>
      <c r="E51" s="10"/>
      <c r="F51" s="10"/>
      <c r="G51" s="10"/>
      <c r="H51" s="10"/>
      <c r="I51" s="10"/>
      <c r="J51" s="10"/>
      <c r="K51" s="10"/>
    </row>
    <row r="52" spans="3:11" ht="12.75">
      <c r="C52" s="12">
        <f ca="1">TODAY()</f>
        <v>39532</v>
      </c>
      <c r="D52" s="12"/>
      <c r="E52" s="10"/>
      <c r="F52" s="10"/>
      <c r="G52" s="10"/>
      <c r="H52" s="10"/>
      <c r="I52" s="10"/>
      <c r="J52" s="10"/>
      <c r="K52" s="10"/>
    </row>
    <row r="53" spans="3:11" ht="12.75">
      <c r="C53" s="12"/>
      <c r="D53" s="12"/>
      <c r="E53" s="10"/>
      <c r="F53" s="10"/>
      <c r="G53" s="10"/>
      <c r="H53" s="10"/>
      <c r="I53" s="10"/>
      <c r="J53" s="10"/>
      <c r="K53" s="10"/>
    </row>
    <row r="54" spans="3:11" ht="12.75">
      <c r="C54" s="10" t="s">
        <v>3</v>
      </c>
      <c r="D54" s="10"/>
      <c r="E54" s="10"/>
      <c r="F54" s="10"/>
      <c r="G54" s="10"/>
      <c r="H54" s="10"/>
      <c r="I54" s="10"/>
      <c r="J54" s="10"/>
      <c r="K54" s="10"/>
    </row>
    <row r="55" spans="3:11" ht="12.75">
      <c r="C55" s="10"/>
      <c r="D55" s="10"/>
      <c r="E55" s="10"/>
      <c r="F55" s="10"/>
      <c r="G55" s="10"/>
      <c r="H55" s="10"/>
      <c r="I55" s="10"/>
      <c r="J55" s="10"/>
      <c r="K55" s="10"/>
    </row>
    <row r="56" spans="3:11" ht="12.75">
      <c r="C56" s="43" t="s">
        <v>26</v>
      </c>
      <c r="D56" s="43"/>
      <c r="E56" s="44"/>
      <c r="F56" s="44"/>
      <c r="G56" s="44"/>
      <c r="H56" s="44"/>
      <c r="I56" s="44"/>
      <c r="J56" s="44"/>
      <c r="K56" s="44"/>
    </row>
    <row r="57" spans="3:11" ht="16.5" customHeight="1">
      <c r="C57" s="73" t="s">
        <v>27</v>
      </c>
      <c r="D57" s="73"/>
      <c r="E57" s="73"/>
      <c r="F57" s="73"/>
      <c r="G57" s="73"/>
      <c r="H57" s="73"/>
      <c r="I57" s="73"/>
      <c r="J57" s="73"/>
      <c r="K57" s="73"/>
    </row>
    <row r="58" spans="3:11" ht="18.75" customHeight="1">
      <c r="C58" s="73"/>
      <c r="D58" s="73"/>
      <c r="E58" s="73"/>
      <c r="F58" s="73"/>
      <c r="G58" s="73"/>
      <c r="H58" s="73"/>
      <c r="I58" s="73"/>
      <c r="J58" s="73"/>
      <c r="K58" s="73"/>
    </row>
    <row r="59" spans="3:11" ht="18.75" customHeight="1">
      <c r="C59" s="73" t="s">
        <v>28</v>
      </c>
      <c r="D59" s="73"/>
      <c r="E59" s="73"/>
      <c r="F59" s="73"/>
      <c r="G59" s="73"/>
      <c r="H59" s="73"/>
      <c r="I59" s="73"/>
      <c r="J59" s="73"/>
      <c r="K59" s="73"/>
    </row>
  </sheetData>
  <sheetProtection sheet="1" objects="1" scenarios="1"/>
  <mergeCells count="6">
    <mergeCell ref="C5:F5"/>
    <mergeCell ref="C3:M3"/>
    <mergeCell ref="C57:K58"/>
    <mergeCell ref="C59:K59"/>
    <mergeCell ref="C8:F8"/>
    <mergeCell ref="C6:D6"/>
  </mergeCells>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50" r:id="rId5" display="Contact: Shane Ellis"/>
  </hyperlinks>
  <printOptions/>
  <pageMargins left="0.5" right="0.5" top="0.75" bottom="0.75" header="0.5" footer="0.5"/>
  <pageSetup fitToHeight="1" fitToWidth="1" horizontalDpi="300" verticalDpi="300" orientation="portrait" scale="90" r:id="rId9"/>
  <drawing r:id="rId8"/>
  <legacyDrawing r:id="rId7"/>
</worksheet>
</file>

<file path=xl/worksheets/sheet2.xml><?xml version="1.0" encoding="utf-8"?>
<worksheet xmlns="http://schemas.openxmlformats.org/spreadsheetml/2006/main" xmlns:r="http://schemas.openxmlformats.org/officeDocument/2006/relationships">
  <sheetPr codeName="Sheet17">
    <pageSetUpPr fitToPage="1"/>
  </sheetPr>
  <dimension ref="A1:P59"/>
  <sheetViews>
    <sheetView showGridLines="0" zoomScaleSheetLayoutView="100" workbookViewId="0" topLeftCell="A1">
      <selection activeCell="A1" sqref="A1"/>
    </sheetView>
  </sheetViews>
  <sheetFormatPr defaultColWidth="9.140625" defaultRowHeight="12.75"/>
  <cols>
    <col min="1" max="1" width="1.7109375" style="15" customWidth="1"/>
    <col min="2" max="2" width="1.7109375" style="10" customWidth="1"/>
    <col min="3" max="3" width="32.7109375" style="27" customWidth="1"/>
    <col min="4" max="4" width="1.7109375" style="27" customWidth="1"/>
    <col min="5" max="5" width="10.7109375" style="45" customWidth="1"/>
    <col min="6" max="6" width="9.7109375" style="46" customWidth="1"/>
    <col min="7" max="7" width="1.7109375" style="46" customWidth="1"/>
    <col min="8" max="8" width="10.7109375" style="27" customWidth="1"/>
    <col min="9" max="9" width="9.7109375" style="47" customWidth="1"/>
    <col min="10" max="10" width="2.140625" style="47" bestFit="1" customWidth="1"/>
    <col min="11" max="11" width="11.7109375" style="27" customWidth="1"/>
    <col min="12" max="12" width="5.57421875" style="27" bestFit="1" customWidth="1"/>
    <col min="13" max="13" width="3.00390625" style="27" customWidth="1"/>
    <col min="14" max="16384" width="10.28125" style="27" customWidth="1"/>
  </cols>
  <sheetData>
    <row r="1" s="14" customFormat="1" ht="18.75" thickBot="1">
      <c r="C1" s="14" t="s">
        <v>19</v>
      </c>
    </row>
    <row r="2" spans="1:8" s="10" customFormat="1" ht="15.75" thickTop="1">
      <c r="A2" s="15"/>
      <c r="B2" s="16"/>
      <c r="C2" s="17" t="s">
        <v>16</v>
      </c>
      <c r="D2" s="17"/>
      <c r="E2" s="18"/>
      <c r="F2" s="19"/>
      <c r="G2" s="19"/>
      <c r="H2" s="20"/>
    </row>
    <row r="3" spans="1:13" s="10" customFormat="1" ht="12.75" customHeight="1">
      <c r="A3" s="15"/>
      <c r="B3" s="16"/>
      <c r="C3" s="71" t="s">
        <v>56</v>
      </c>
      <c r="D3" s="72"/>
      <c r="E3" s="72"/>
      <c r="F3" s="72"/>
      <c r="G3" s="72"/>
      <c r="H3" s="72"/>
      <c r="I3" s="72"/>
      <c r="J3" s="72"/>
      <c r="K3" s="72"/>
      <c r="L3" s="72"/>
      <c r="M3" s="72"/>
    </row>
    <row r="4" spans="1:7" s="10" customFormat="1" ht="12.75">
      <c r="A4" s="15"/>
      <c r="B4" s="16"/>
      <c r="F4" s="16"/>
      <c r="G4" s="16"/>
    </row>
    <row r="5" spans="1:11" s="10" customFormat="1" ht="12.75">
      <c r="A5" s="15"/>
      <c r="B5" s="16"/>
      <c r="C5" s="70" t="s">
        <v>17</v>
      </c>
      <c r="D5" s="70"/>
      <c r="E5" s="70"/>
      <c r="F5" s="70"/>
      <c r="G5" s="4"/>
      <c r="H5" s="4"/>
      <c r="I5" s="4"/>
      <c r="J5" s="13"/>
      <c r="K5" s="4"/>
    </row>
    <row r="6" spans="1:11" s="10" customFormat="1" ht="12.75">
      <c r="A6" s="15"/>
      <c r="B6" s="16"/>
      <c r="C6" s="77" t="s">
        <v>18</v>
      </c>
      <c r="D6" s="77"/>
      <c r="E6" s="5"/>
      <c r="F6" s="5"/>
      <c r="G6" s="5"/>
      <c r="K6" s="5"/>
    </row>
    <row r="7" spans="1:11" s="23" customFormat="1" ht="12.75" customHeight="1">
      <c r="A7" s="15"/>
      <c r="B7" s="16"/>
      <c r="C7" s="21"/>
      <c r="D7" s="21"/>
      <c r="E7" s="21"/>
      <c r="F7" s="21"/>
      <c r="G7" s="21"/>
      <c r="H7" s="22"/>
      <c r="I7" s="21"/>
      <c r="J7" s="21"/>
      <c r="K7" s="22"/>
    </row>
    <row r="8" spans="1:7" s="10" customFormat="1" ht="12.75">
      <c r="A8" s="15"/>
      <c r="B8" s="16"/>
      <c r="C8" s="74" t="s">
        <v>49</v>
      </c>
      <c r="D8" s="75"/>
      <c r="E8" s="75"/>
      <c r="F8" s="76"/>
      <c r="G8" s="8"/>
    </row>
    <row r="9" spans="3:13" ht="12.75" customHeight="1">
      <c r="C9" s="24"/>
      <c r="D9" s="24"/>
      <c r="E9" s="25"/>
      <c r="F9" s="26"/>
      <c r="G9" s="26"/>
      <c r="H9" s="24"/>
      <c r="I9" s="24"/>
      <c r="J9" s="24"/>
      <c r="K9" s="24"/>
      <c r="L9" s="24"/>
      <c r="M9" s="24"/>
    </row>
    <row r="10" spans="3:13" ht="12.75" customHeight="1">
      <c r="C10" s="24"/>
      <c r="D10" s="24"/>
      <c r="E10" s="25"/>
      <c r="F10" s="26"/>
      <c r="G10" s="26"/>
      <c r="H10" s="24"/>
      <c r="I10" s="28"/>
      <c r="J10" s="28"/>
      <c r="K10" s="29"/>
      <c r="L10" s="29"/>
      <c r="M10" s="24"/>
    </row>
    <row r="11" spans="3:13" ht="12.75" customHeight="1">
      <c r="C11" s="30" t="s">
        <v>0</v>
      </c>
      <c r="D11" s="30"/>
      <c r="E11" s="31" t="s">
        <v>5</v>
      </c>
      <c r="F11" s="31" t="s">
        <v>6</v>
      </c>
      <c r="G11" s="31"/>
      <c r="H11" s="31" t="s">
        <v>23</v>
      </c>
      <c r="I11" s="32" t="s">
        <v>6</v>
      </c>
      <c r="J11" s="32"/>
      <c r="K11" s="31" t="s">
        <v>50</v>
      </c>
      <c r="L11" s="24"/>
      <c r="M11" s="24"/>
    </row>
    <row r="12" spans="3:13" ht="12.75" customHeight="1">
      <c r="C12" s="26" t="s">
        <v>7</v>
      </c>
      <c r="D12" s="26"/>
      <c r="E12" s="48"/>
      <c r="F12" s="55" t="s">
        <v>32</v>
      </c>
      <c r="G12" s="26" t="s">
        <v>29</v>
      </c>
      <c r="H12" s="49"/>
      <c r="I12" s="58" t="s">
        <v>31</v>
      </c>
      <c r="J12" s="24" t="s">
        <v>30</v>
      </c>
      <c r="K12" s="59">
        <f>E12*H12</f>
        <v>0</v>
      </c>
      <c r="L12" s="25"/>
      <c r="M12" s="24"/>
    </row>
    <row r="13" spans="3:13" ht="12.75" customHeight="1">
      <c r="C13" s="24"/>
      <c r="D13" s="24"/>
      <c r="E13" s="25"/>
      <c r="F13" s="26"/>
      <c r="G13" s="26"/>
      <c r="H13" s="24"/>
      <c r="I13" s="28"/>
      <c r="J13" s="28"/>
      <c r="K13" s="60"/>
      <c r="L13" s="24"/>
      <c r="M13" s="24"/>
    </row>
    <row r="14" spans="3:13" ht="12.75" customHeight="1">
      <c r="C14" s="30" t="s">
        <v>1</v>
      </c>
      <c r="D14" s="30"/>
      <c r="E14" s="31" t="s">
        <v>5</v>
      </c>
      <c r="F14" s="31" t="s">
        <v>6</v>
      </c>
      <c r="G14" s="31"/>
      <c r="H14" s="31" t="s">
        <v>23</v>
      </c>
      <c r="I14" s="32" t="s">
        <v>6</v>
      </c>
      <c r="J14" s="28"/>
      <c r="K14" s="60"/>
      <c r="L14" s="24"/>
      <c r="M14" s="24"/>
    </row>
    <row r="15" spans="3:13" ht="12.75" customHeight="1">
      <c r="C15" s="33" t="s">
        <v>34</v>
      </c>
      <c r="D15" s="26"/>
      <c r="E15" s="50"/>
      <c r="F15" s="55" t="s">
        <v>32</v>
      </c>
      <c r="G15" s="26" t="s">
        <v>29</v>
      </c>
      <c r="H15" s="52"/>
      <c r="I15" s="58" t="s">
        <v>31</v>
      </c>
      <c r="J15" s="24" t="s">
        <v>30</v>
      </c>
      <c r="K15" s="61">
        <f>E15*H15</f>
        <v>0</v>
      </c>
      <c r="L15" s="1"/>
      <c r="M15" s="24"/>
    </row>
    <row r="16" spans="3:13" ht="12.75" customHeight="1">
      <c r="C16" s="33" t="s">
        <v>35</v>
      </c>
      <c r="D16" s="26"/>
      <c r="E16" s="51"/>
      <c r="F16" s="26"/>
      <c r="G16" s="26" t="s">
        <v>29</v>
      </c>
      <c r="H16" s="52"/>
      <c r="I16" s="56" t="s">
        <v>8</v>
      </c>
      <c r="J16" s="24" t="s">
        <v>30</v>
      </c>
      <c r="K16" s="62">
        <f>K15*E16*H16/12</f>
        <v>0</v>
      </c>
      <c r="L16" s="2"/>
      <c r="M16" s="24"/>
    </row>
    <row r="17" spans="3:13" ht="12.75" customHeight="1">
      <c r="C17" s="33"/>
      <c r="D17" s="24"/>
      <c r="E17" s="25"/>
      <c r="F17" s="26"/>
      <c r="G17" s="26"/>
      <c r="H17" s="24"/>
      <c r="I17" s="28"/>
      <c r="J17" s="28"/>
      <c r="K17" s="60"/>
      <c r="L17" s="24"/>
      <c r="M17" s="24"/>
    </row>
    <row r="18" spans="3:13" ht="12.75" customHeight="1">
      <c r="C18" s="34" t="s">
        <v>36</v>
      </c>
      <c r="D18" s="30"/>
      <c r="E18" s="35"/>
      <c r="F18" s="26"/>
      <c r="G18" s="26"/>
      <c r="H18" s="24"/>
      <c r="I18" s="28"/>
      <c r="J18" s="28"/>
      <c r="K18" s="60"/>
      <c r="L18" s="24"/>
      <c r="M18" s="24"/>
    </row>
    <row r="19" spans="3:13" ht="12.75" customHeight="1">
      <c r="C19" s="36" t="s">
        <v>37</v>
      </c>
      <c r="D19" s="37"/>
      <c r="E19" s="50"/>
      <c r="F19" s="55" t="s">
        <v>51</v>
      </c>
      <c r="G19" s="26" t="s">
        <v>29</v>
      </c>
      <c r="H19" s="52"/>
      <c r="I19" s="56" t="s">
        <v>9</v>
      </c>
      <c r="J19" s="24" t="s">
        <v>30</v>
      </c>
      <c r="K19" s="61">
        <f>E19*H19</f>
        <v>0</v>
      </c>
      <c r="L19" s="1"/>
      <c r="M19" s="24"/>
    </row>
    <row r="20" spans="3:13" ht="12.75" customHeight="1">
      <c r="C20" s="38" t="s">
        <v>38</v>
      </c>
      <c r="D20" s="26"/>
      <c r="E20" s="50"/>
      <c r="F20" s="55" t="s">
        <v>52</v>
      </c>
      <c r="G20" s="26" t="s">
        <v>29</v>
      </c>
      <c r="H20" s="52"/>
      <c r="I20" s="56" t="s">
        <v>10</v>
      </c>
      <c r="J20" s="24" t="s">
        <v>30</v>
      </c>
      <c r="K20" s="63">
        <f>E20*H20</f>
        <v>0</v>
      </c>
      <c r="L20" s="2"/>
      <c r="M20" s="24"/>
    </row>
    <row r="21" spans="3:13" ht="12.75" customHeight="1">
      <c r="C21" s="36" t="s">
        <v>39</v>
      </c>
      <c r="D21" s="37"/>
      <c r="E21" s="50"/>
      <c r="F21" s="55" t="s">
        <v>32</v>
      </c>
      <c r="G21" s="26" t="s">
        <v>29</v>
      </c>
      <c r="H21" s="53"/>
      <c r="I21" s="57" t="s">
        <v>31</v>
      </c>
      <c r="J21" s="24" t="s">
        <v>30</v>
      </c>
      <c r="K21" s="63">
        <f>E21*H21</f>
        <v>0</v>
      </c>
      <c r="L21" s="2"/>
      <c r="M21" s="24"/>
    </row>
    <row r="22" spans="3:13" ht="12.75" customHeight="1">
      <c r="C22" s="38" t="s">
        <v>40</v>
      </c>
      <c r="D22" s="26"/>
      <c r="E22" s="50"/>
      <c r="F22" s="55" t="s">
        <v>53</v>
      </c>
      <c r="G22" s="26" t="s">
        <v>29</v>
      </c>
      <c r="H22" s="54"/>
      <c r="I22" s="57" t="s">
        <v>11</v>
      </c>
      <c r="J22" s="24" t="s">
        <v>30</v>
      </c>
      <c r="K22" s="62">
        <f>E22*H22</f>
        <v>0</v>
      </c>
      <c r="L22" s="2"/>
      <c r="M22" s="24"/>
    </row>
    <row r="23" spans="3:13" ht="12.75" customHeight="1">
      <c r="C23" s="38" t="s">
        <v>41</v>
      </c>
      <c r="D23" s="26"/>
      <c r="E23" s="50"/>
      <c r="F23" s="55" t="s">
        <v>53</v>
      </c>
      <c r="G23" s="26" t="s">
        <v>29</v>
      </c>
      <c r="H23" s="54"/>
      <c r="I23" s="57" t="s">
        <v>11</v>
      </c>
      <c r="J23" s="24" t="s">
        <v>30</v>
      </c>
      <c r="K23" s="62">
        <f>E23*H23</f>
        <v>0</v>
      </c>
      <c r="L23" s="2"/>
      <c r="M23" s="24"/>
    </row>
    <row r="24" spans="3:13" ht="12.75" customHeight="1">
      <c r="C24" s="38" t="s">
        <v>33</v>
      </c>
      <c r="D24" s="26"/>
      <c r="E24" s="39"/>
      <c r="F24" s="26"/>
      <c r="G24" s="26"/>
      <c r="H24" s="24"/>
      <c r="I24" s="56"/>
      <c r="J24" s="28"/>
      <c r="K24" s="64"/>
      <c r="L24" s="2"/>
      <c r="M24" s="24"/>
    </row>
    <row r="25" spans="3:13" ht="12.75" customHeight="1">
      <c r="C25" s="34" t="s">
        <v>42</v>
      </c>
      <c r="D25" s="30"/>
      <c r="E25" s="35"/>
      <c r="F25" s="26"/>
      <c r="G25" s="26"/>
      <c r="H25" s="24"/>
      <c r="I25" s="28"/>
      <c r="J25" s="28"/>
      <c r="K25" s="61">
        <f>SUM(K19:K24)</f>
        <v>0</v>
      </c>
      <c r="L25" s="2"/>
      <c r="M25" s="24"/>
    </row>
    <row r="26" spans="3:13" ht="12.75" customHeight="1">
      <c r="C26" s="33"/>
      <c r="D26" s="24"/>
      <c r="E26" s="25"/>
      <c r="F26" s="26"/>
      <c r="G26" s="26"/>
      <c r="H26" s="24"/>
      <c r="I26" s="28"/>
      <c r="J26" s="28"/>
      <c r="K26" s="61"/>
      <c r="L26" s="2"/>
      <c r="M26" s="24"/>
    </row>
    <row r="27" spans="3:13" ht="12.75" customHeight="1">
      <c r="C27" s="38" t="s">
        <v>43</v>
      </c>
      <c r="D27" s="26"/>
      <c r="E27" s="25"/>
      <c r="F27" s="26"/>
      <c r="G27" s="26"/>
      <c r="H27" s="24"/>
      <c r="I27" s="28"/>
      <c r="J27" s="28"/>
      <c r="K27" s="65"/>
      <c r="L27" s="2"/>
      <c r="M27" s="24"/>
    </row>
    <row r="28" spans="3:13" ht="12.75" customHeight="1">
      <c r="C28" s="38" t="s">
        <v>44</v>
      </c>
      <c r="D28" s="26"/>
      <c r="E28" s="25"/>
      <c r="F28" s="26"/>
      <c r="G28" s="26"/>
      <c r="H28" s="24"/>
      <c r="I28" s="28"/>
      <c r="J28" s="28"/>
      <c r="K28" s="66"/>
      <c r="L28" s="2"/>
      <c r="M28" s="24"/>
    </row>
    <row r="29" spans="3:13" ht="12.75" customHeight="1">
      <c r="C29" s="38" t="s">
        <v>45</v>
      </c>
      <c r="D29" s="26"/>
      <c r="E29" s="25"/>
      <c r="F29" s="26"/>
      <c r="G29" s="26"/>
      <c r="H29" s="24"/>
      <c r="I29" s="28"/>
      <c r="J29" s="28"/>
      <c r="K29" s="66"/>
      <c r="L29" s="2"/>
      <c r="M29" s="24"/>
    </row>
    <row r="30" spans="3:13" ht="12.75" customHeight="1">
      <c r="C30" s="38" t="s">
        <v>33</v>
      </c>
      <c r="D30" s="26"/>
      <c r="E30" s="25"/>
      <c r="F30" s="26"/>
      <c r="G30" s="26"/>
      <c r="H30" s="24"/>
      <c r="I30" s="28"/>
      <c r="J30" s="28"/>
      <c r="K30" s="66"/>
      <c r="L30" s="2"/>
      <c r="M30" s="24"/>
    </row>
    <row r="31" spans="3:13" ht="12.75" customHeight="1">
      <c r="C31" s="69" t="s">
        <v>55</v>
      </c>
      <c r="D31" s="37"/>
      <c r="E31" s="51"/>
      <c r="F31" s="26"/>
      <c r="G31" s="26" t="s">
        <v>29</v>
      </c>
      <c r="H31" s="52"/>
      <c r="I31" s="56" t="s">
        <v>8</v>
      </c>
      <c r="J31" s="24" t="s">
        <v>30</v>
      </c>
      <c r="K31" s="62">
        <f>SUM(K25:K30)*$E$31*H31/12</f>
        <v>0</v>
      </c>
      <c r="L31" s="2"/>
      <c r="M31" s="24"/>
    </row>
    <row r="32" spans="3:13" ht="12.75" customHeight="1">
      <c r="C32" s="40" t="s">
        <v>46</v>
      </c>
      <c r="D32" s="37"/>
      <c r="E32" s="50"/>
      <c r="F32" s="55" t="s">
        <v>54</v>
      </c>
      <c r="G32" s="26" t="s">
        <v>29</v>
      </c>
      <c r="H32" s="52"/>
      <c r="I32" s="56" t="s">
        <v>4</v>
      </c>
      <c r="J32" s="24" t="s">
        <v>30</v>
      </c>
      <c r="K32" s="62">
        <f>E32*H32</f>
        <v>0</v>
      </c>
      <c r="L32" s="2"/>
      <c r="M32" s="24"/>
    </row>
    <row r="33" spans="3:13" ht="12.75" customHeight="1">
      <c r="C33" s="41" t="s">
        <v>47</v>
      </c>
      <c r="D33" s="42"/>
      <c r="E33" s="51"/>
      <c r="F33" s="55" t="s">
        <v>12</v>
      </c>
      <c r="G33" s="26"/>
      <c r="H33" s="25"/>
      <c r="I33" s="28"/>
      <c r="J33" s="28"/>
      <c r="K33" s="62">
        <f>SUM(K15:K16)*$E$33+SUM(K25:K32)*$E$33*0.5</f>
        <v>0</v>
      </c>
      <c r="L33" s="2"/>
      <c r="M33" s="24"/>
    </row>
    <row r="34" spans="3:13" ht="3" customHeight="1">
      <c r="C34" s="33"/>
      <c r="D34" s="24"/>
      <c r="E34" s="25"/>
      <c r="F34" s="26"/>
      <c r="G34" s="26"/>
      <c r="H34" s="24"/>
      <c r="I34" s="28"/>
      <c r="J34" s="28"/>
      <c r="K34" s="67"/>
      <c r="L34" s="2"/>
      <c r="M34" s="24"/>
    </row>
    <row r="35" spans="3:13" ht="12.75" customHeight="1">
      <c r="C35" s="34" t="s">
        <v>48</v>
      </c>
      <c r="D35" s="30"/>
      <c r="E35" s="35"/>
      <c r="F35" s="26"/>
      <c r="G35" s="26"/>
      <c r="H35" s="24"/>
      <c r="I35" s="28"/>
      <c r="J35" s="28"/>
      <c r="K35" s="61">
        <f>SUM(K25:K33,K15:K16)</f>
        <v>0</v>
      </c>
      <c r="L35" s="2"/>
      <c r="M35" s="24"/>
    </row>
    <row r="36" spans="3:13" ht="12.75" customHeight="1">
      <c r="C36" s="24"/>
      <c r="D36" s="24"/>
      <c r="E36" s="25"/>
      <c r="F36" s="26"/>
      <c r="G36" s="26"/>
      <c r="H36" s="24"/>
      <c r="I36" s="28"/>
      <c r="J36" s="28"/>
      <c r="K36" s="61"/>
      <c r="L36" s="2"/>
      <c r="M36" s="24"/>
    </row>
    <row r="37" spans="3:13" ht="12.75" customHeight="1">
      <c r="C37" s="30" t="s">
        <v>20</v>
      </c>
      <c r="D37" s="30"/>
      <c r="E37" s="35"/>
      <c r="F37" s="26"/>
      <c r="G37" s="26"/>
      <c r="H37" s="24"/>
      <c r="I37" s="28"/>
      <c r="J37" s="28"/>
      <c r="K37" s="59">
        <f>K12-K35</f>
        <v>0</v>
      </c>
      <c r="L37" s="2"/>
      <c r="M37" s="24"/>
    </row>
    <row r="38" spans="3:13" ht="12.75" customHeight="1">
      <c r="C38" s="24"/>
      <c r="D38" s="24"/>
      <c r="E38" s="25"/>
      <c r="F38" s="26"/>
      <c r="G38" s="26"/>
      <c r="H38" s="24"/>
      <c r="I38" s="28"/>
      <c r="J38" s="28"/>
      <c r="K38" s="61"/>
      <c r="L38" s="2"/>
      <c r="M38" s="24"/>
    </row>
    <row r="39" spans="3:13" ht="12.75" customHeight="1">
      <c r="C39" s="30" t="s">
        <v>2</v>
      </c>
      <c r="D39" s="30"/>
      <c r="E39" s="35"/>
      <c r="F39" s="26"/>
      <c r="G39" s="26"/>
      <c r="H39" s="24"/>
      <c r="I39" s="28"/>
      <c r="J39" s="28"/>
      <c r="K39" s="61"/>
      <c r="L39" s="2"/>
      <c r="M39" s="24"/>
    </row>
    <row r="40" spans="3:13" ht="12.75" customHeight="1">
      <c r="C40" s="26" t="s">
        <v>13</v>
      </c>
      <c r="D40" s="26"/>
      <c r="E40" s="25"/>
      <c r="F40" s="26"/>
      <c r="G40" s="26"/>
      <c r="H40" s="24"/>
      <c r="I40" s="28"/>
      <c r="J40" s="28"/>
      <c r="K40" s="65"/>
      <c r="L40" s="2"/>
      <c r="M40" s="24"/>
    </row>
    <row r="41" spans="3:13" ht="12.75" customHeight="1" thickBot="1">
      <c r="C41" s="24"/>
      <c r="D41" s="24"/>
      <c r="E41" s="25"/>
      <c r="F41" s="26"/>
      <c r="G41" s="26"/>
      <c r="H41" s="24"/>
      <c r="I41" s="28"/>
      <c r="J41" s="28"/>
      <c r="K41" s="68"/>
      <c r="L41" s="2"/>
      <c r="M41" s="24"/>
    </row>
    <row r="42" spans="3:13" ht="12.75" customHeight="1" thickTop="1">
      <c r="C42" s="30" t="s">
        <v>21</v>
      </c>
      <c r="D42" s="30"/>
      <c r="E42" s="35"/>
      <c r="F42" s="26"/>
      <c r="G42" s="26"/>
      <c r="H42" s="24"/>
      <c r="I42" s="28"/>
      <c r="J42" s="28"/>
      <c r="K42" s="61">
        <f>K35+K40</f>
        <v>0</v>
      </c>
      <c r="L42" s="1"/>
      <c r="M42" s="24"/>
    </row>
    <row r="43" spans="3:13" ht="12.75" customHeight="1">
      <c r="C43" s="24"/>
      <c r="D43" s="24"/>
      <c r="E43" s="25"/>
      <c r="F43" s="26"/>
      <c r="G43" s="26"/>
      <c r="H43" s="24"/>
      <c r="I43" s="28"/>
      <c r="J43" s="28"/>
      <c r="K43" s="61"/>
      <c r="L43" s="1"/>
      <c r="M43" s="24"/>
    </row>
    <row r="44" spans="3:13" ht="12.75" customHeight="1">
      <c r="C44" s="30" t="s">
        <v>22</v>
      </c>
      <c r="D44" s="30"/>
      <c r="E44" s="35"/>
      <c r="F44" s="26"/>
      <c r="G44" s="26"/>
      <c r="H44" s="24"/>
      <c r="I44" s="28"/>
      <c r="J44" s="28"/>
      <c r="K44" s="59">
        <f>K12-K42</f>
        <v>0</v>
      </c>
      <c r="L44" s="3"/>
      <c r="M44" s="24"/>
    </row>
    <row r="45" spans="3:13" ht="12.75" customHeight="1">
      <c r="C45" s="24"/>
      <c r="D45" s="24"/>
      <c r="E45" s="25"/>
      <c r="F45" s="26"/>
      <c r="G45" s="26"/>
      <c r="H45" s="24"/>
      <c r="I45" s="28"/>
      <c r="J45" s="28"/>
      <c r="K45" s="61"/>
      <c r="L45" s="1"/>
      <c r="M45" s="24"/>
    </row>
    <row r="46" spans="3:13" ht="12.75" customHeight="1">
      <c r="C46" s="26" t="s">
        <v>14</v>
      </c>
      <c r="D46" s="26"/>
      <c r="E46" s="25"/>
      <c r="F46" s="26"/>
      <c r="G46" s="26"/>
      <c r="H46" s="24"/>
      <c r="I46" s="28"/>
      <c r="J46" s="28"/>
      <c r="K46" s="59" t="str">
        <f>IF(H12&gt;0,K35/H12,"'--")</f>
        <v>'--</v>
      </c>
      <c r="L46" s="1" t="s">
        <v>32</v>
      </c>
      <c r="M46" s="24"/>
    </row>
    <row r="47" spans="3:13" ht="12.75" customHeight="1">
      <c r="C47" s="26" t="s">
        <v>15</v>
      </c>
      <c r="D47" s="26"/>
      <c r="E47" s="25"/>
      <c r="F47" s="26"/>
      <c r="G47" s="26"/>
      <c r="H47" s="24"/>
      <c r="I47" s="28"/>
      <c r="J47" s="28"/>
      <c r="K47" s="59" t="str">
        <f>IF(H12&gt;0,K42/H12,"'--")</f>
        <v>'--</v>
      </c>
      <c r="L47" s="1" t="s">
        <v>32</v>
      </c>
      <c r="M47" s="24"/>
    </row>
    <row r="48" spans="3:13" ht="12.75" customHeight="1">
      <c r="C48" s="26"/>
      <c r="D48" s="26"/>
      <c r="E48" s="25"/>
      <c r="F48" s="26"/>
      <c r="G48" s="26"/>
      <c r="H48" s="24"/>
      <c r="I48" s="28"/>
      <c r="J48" s="28"/>
      <c r="K48" s="1"/>
      <c r="L48" s="1"/>
      <c r="M48" s="24"/>
    </row>
    <row r="49" spans="3:11" ht="12.75">
      <c r="C49" s="6" t="s">
        <v>24</v>
      </c>
      <c r="D49" s="6"/>
      <c r="E49" s="7"/>
      <c r="F49" s="8"/>
      <c r="G49" s="8"/>
      <c r="H49" s="8"/>
      <c r="I49" s="8"/>
      <c r="J49" s="8"/>
      <c r="K49" s="8"/>
    </row>
    <row r="50" spans="1:16" s="78" customFormat="1" ht="12.75">
      <c r="A50" s="15"/>
      <c r="B50" s="10"/>
      <c r="C50" s="9" t="s">
        <v>57</v>
      </c>
      <c r="D50" s="9"/>
      <c r="E50" s="10"/>
      <c r="F50" s="10"/>
      <c r="G50" s="10"/>
      <c r="H50" s="10"/>
      <c r="I50" s="10"/>
      <c r="J50" s="10"/>
      <c r="K50" s="10"/>
      <c r="L50" s="10"/>
      <c r="M50" s="10"/>
      <c r="N50" s="10"/>
      <c r="O50" s="10"/>
      <c r="P50" s="10"/>
    </row>
    <row r="51" spans="3:11" ht="12.75">
      <c r="C51" s="11" t="s">
        <v>25</v>
      </c>
      <c r="D51" s="11"/>
      <c r="E51" s="10"/>
      <c r="F51" s="10"/>
      <c r="G51" s="10"/>
      <c r="H51" s="10"/>
      <c r="I51" s="10"/>
      <c r="J51" s="10"/>
      <c r="K51" s="10"/>
    </row>
    <row r="52" spans="3:11" ht="12.75">
      <c r="C52" s="12">
        <f ca="1">TODAY()</f>
        <v>39532</v>
      </c>
      <c r="D52" s="12"/>
      <c r="E52" s="10"/>
      <c r="F52" s="10"/>
      <c r="G52" s="10"/>
      <c r="H52" s="10"/>
      <c r="I52" s="10"/>
      <c r="J52" s="10"/>
      <c r="K52" s="10"/>
    </row>
    <row r="53" spans="3:11" ht="12.75">
      <c r="C53" s="12"/>
      <c r="D53" s="12"/>
      <c r="E53" s="10"/>
      <c r="F53" s="10"/>
      <c r="G53" s="10"/>
      <c r="H53" s="10"/>
      <c r="I53" s="10"/>
      <c r="J53" s="10"/>
      <c r="K53" s="10"/>
    </row>
    <row r="54" spans="3:11" ht="12.75">
      <c r="C54" s="10" t="s">
        <v>3</v>
      </c>
      <c r="D54" s="10"/>
      <c r="E54" s="10"/>
      <c r="F54" s="10"/>
      <c r="G54" s="10"/>
      <c r="H54" s="10"/>
      <c r="I54" s="10"/>
      <c r="J54" s="10"/>
      <c r="K54" s="10"/>
    </row>
    <row r="55" spans="3:11" ht="12.75">
      <c r="C55" s="10"/>
      <c r="D55" s="10"/>
      <c r="E55" s="10"/>
      <c r="F55" s="10"/>
      <c r="G55" s="10"/>
      <c r="H55" s="10"/>
      <c r="I55" s="10"/>
      <c r="J55" s="10"/>
      <c r="K55" s="10"/>
    </row>
    <row r="56" spans="3:11" ht="12.75">
      <c r="C56" s="43" t="s">
        <v>26</v>
      </c>
      <c r="D56" s="43"/>
      <c r="E56" s="44"/>
      <c r="F56" s="44"/>
      <c r="G56" s="44"/>
      <c r="H56" s="44"/>
      <c r="I56" s="44"/>
      <c r="J56" s="44"/>
      <c r="K56" s="44"/>
    </row>
    <row r="57" spans="3:11" ht="16.5" customHeight="1">
      <c r="C57" s="73" t="s">
        <v>27</v>
      </c>
      <c r="D57" s="73"/>
      <c r="E57" s="73"/>
      <c r="F57" s="73"/>
      <c r="G57" s="73"/>
      <c r="H57" s="73"/>
      <c r="I57" s="73"/>
      <c r="J57" s="73"/>
      <c r="K57" s="73"/>
    </row>
    <row r="58" spans="3:11" ht="18.75" customHeight="1">
      <c r="C58" s="73"/>
      <c r="D58" s="73"/>
      <c r="E58" s="73"/>
      <c r="F58" s="73"/>
      <c r="G58" s="73"/>
      <c r="H58" s="73"/>
      <c r="I58" s="73"/>
      <c r="J58" s="73"/>
      <c r="K58" s="73"/>
    </row>
    <row r="59" spans="3:11" ht="18.75" customHeight="1">
      <c r="C59" s="73" t="s">
        <v>28</v>
      </c>
      <c r="D59" s="73"/>
      <c r="E59" s="73"/>
      <c r="F59" s="73"/>
      <c r="G59" s="73"/>
      <c r="H59" s="73"/>
      <c r="I59" s="73"/>
      <c r="J59" s="73"/>
      <c r="K59" s="73"/>
    </row>
  </sheetData>
  <sheetProtection sheet="1" objects="1" scenarios="1"/>
  <mergeCells count="6">
    <mergeCell ref="C5:F5"/>
    <mergeCell ref="C3:M3"/>
    <mergeCell ref="C57:K58"/>
    <mergeCell ref="C59:K59"/>
    <mergeCell ref="C8:F8"/>
    <mergeCell ref="C6:D6"/>
  </mergeCells>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50" r:id="rId5" display="Contact: Shane Ellis"/>
  </hyperlinks>
  <printOptions/>
  <pageMargins left="0.5" right="0.5" top="0.75" bottom="0.75" header="0.5" footer="0.5"/>
  <pageSetup fitToHeight="1" fitToWidth="1" horizontalDpi="300" verticalDpi="300" orientation="portrait" scale="90" r:id="rId9"/>
  <drawing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ISU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Martin Hofstrand</dc:creator>
  <cp:keywords/>
  <dc:description/>
  <cp:lastModifiedBy>Ann Johanns</cp:lastModifiedBy>
  <cp:lastPrinted>2008-03-25T15:17:29Z</cp:lastPrinted>
  <dcterms:created xsi:type="dcterms:W3CDTF">2001-03-23T22:57:52Z</dcterms:created>
  <dcterms:modified xsi:type="dcterms:W3CDTF">2008-03-25T15:17:51Z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